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1"/>
  </bookViews>
  <sheets>
    <sheet name="DOCHODY" sheetId="1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'DOCHODY'!$A$1:$K$31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'WYDATKI'!$A$1:$H$17</definedName>
    <definedName name="_xlnm.Print_Area" localSheetId="2">'WYDATKI BIEŻĄCE'!$A$1:$N$27</definedName>
    <definedName name="_xlnm.Print_Area" localSheetId="4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<sst xmlns="http://schemas.openxmlformats.org/spreadsheetml/2006/main" count="360" uniqueCount="233">
  <si>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</si>
  <si>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</si>
  <si>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</si>
  <si>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</si>
  <si>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</si>
  <si>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</si>
  <si>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</si>
  <si>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</si>
  <si>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</si>
  <si>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</si>
  <si>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</si>
  <si>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</si>
  <si>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</si>
  <si>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</si>
  <si>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</si>
  <si>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</si>
  <si>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</si>
  <si>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</si>
  <si>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</si>
  <si>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</si>
  <si>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</si>
  <si>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</si>
  <si>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</si>
  <si>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</si>
  <si>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</si>
  <si>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</si>
  <si>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</si>
  <si>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</si>
  <si>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</si>
  <si>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</si>
  <si>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</si>
  <si>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</si>
  <si>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</si>
  <si>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</si>
  <si>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</si>
  <si>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</si>
  <si>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</si>
  <si>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</si>
  <si>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</si>
  <si>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</si>
  <si>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</si>
  <si>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</si>
  <si>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</si>
  <si>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</si>
  <si>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</si>
  <si>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</si>
  <si>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</si>
  <si>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</si>
  <si>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</si>
  <si>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</si>
  <si>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</si>
  <si>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</si>
  <si>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</si>
  <si>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</si>
  <si>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</si>
  <si>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</si>
  <si>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</si>
  <si>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</si>
  <si>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</si>
  <si>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</si>
  <si>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</si>
  <si>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</si>
  <si>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</si>
  <si>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</si>
  <si>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</si>
  <si>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</si>
  <si>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</si>
  <si>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</si>
  <si>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</si>
  <si>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</si>
  <si>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</si>
  <si>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</si>
  <si>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</si>
  <si>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</si>
  <si>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</si>
  <si>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</si>
  <si>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</si>
  <si>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</si>
  <si>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</si>
  <si>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</si>
  <si>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</si>
  <si>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</si>
  <si>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</si>
  <si>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</si>
  <si>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</si>
  <si>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</si>
  <si>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</si>
  <si>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</si>
  <si>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</si>
  <si>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</si>
  <si>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</si>
  <si>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</si>
  <si>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</si>
  <si>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</si>
  <si>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</si>
  <si>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</si>
  <si>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</si>
  <si>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</si>
  <si>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</si>
  <si>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</si>
  <si>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</si>
  <si>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</si>
  <si>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</si>
  <si>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</si>
  <si>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</si>
  <si>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</si>
  <si>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</si>
  <si>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</si>
  <si>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</si>
  <si>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</si>
  <si>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</si>
  <si>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</si>
  <si>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</si>
  <si>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</si>
  <si>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</si>
  <si>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</si>
  <si>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</si>
  <si>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</si>
  <si>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</si>
  <si>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</si>
  <si>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</si>
  <si>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</si>
  <si>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</si>
  <si>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</si>
  <si>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</si>
  <si>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</si>
  <si>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</si>
  <si>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</si>
  <si>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</si>
  <si>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Dotacje
ogółem</t>
  </si>
  <si>
    <t xml:space="preserve">Wydatki
ogółem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</si>
  <si>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</si>
  <si>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</si>
  <si>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</si>
  <si>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</si>
  <si>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</si>
  <si>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</si>
  <si>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</si>
  <si>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</si>
  <si>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</si>
  <si>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</si>
  <si>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</si>
  <si>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</si>
  <si>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</si>
  <si>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</si>
  <si>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</si>
  <si>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</si>
  <si>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</si>
  <si>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</si>
  <si>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</si>
  <si>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</si>
  <si>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</si>
  <si>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</si>
  <si>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</si>
  <si>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</si>
  <si>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</si>
  <si>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</si>
  <si>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</si>
  <si>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</si>
  <si>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</si>
  <si>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</si>
  <si>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</si>
  <si>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</si>
  <si>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</si>
  <si>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</si>
  <si>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</si>
  <si>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</si>
  <si>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</si>
  <si>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</si>
  <si>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</si>
  <si>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</si>
  <si>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</si>
  <si>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</si>
  <si>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</si>
  <si>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</si>
  <si>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</si>
  <si>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</si>
  <si>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</si>
  <si>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</si>
  <si>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</si>
  <si>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</si>
  <si>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</si>
  <si>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</si>
  <si>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</si>
  <si>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</si>
  <si>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</si>
  <si>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</si>
  <si>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</si>
  <si>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</si>
  <si>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</si>
  <si>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</si>
  <si>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</si>
  <si>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</si>
  <si>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</si>
  <si>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</si>
  <si>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</si>
  <si>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</si>
  <si>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</si>
  <si>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</si>
  <si>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</si>
  <si>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</si>
  <si>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</si>
  <si>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</si>
  <si>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</si>
  <si>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</si>
  <si>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</si>
  <si>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</si>
  <si>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</si>
  <si>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</si>
  <si>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</si>
  <si>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</si>
  <si>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</si>
  <si>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</si>
  <si>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</si>
  <si>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</si>
  <si>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Dochody i wydatki związane z realizacją zadań z zakresu administracji rządowej i innych zleconych odrębnymi ustawami</t>
  </si>
  <si>
    <t xml:space="preserve">Przed zmianą
</t>
  </si>
  <si>
    <t xml:space="preserve">Po zmianie
</t>
  </si>
  <si>
    <t>Środki z Funduszu Pomocy na finansowanie lub dofinansowanie zadań bieżących w zakresie pomocy obywatelom Ukrainy</t>
  </si>
  <si>
    <t>zmieniającego Uchwałę Budżetową Gminy na rok 2023</t>
  </si>
  <si>
    <t>Planowane wydatki na 2023 r.</t>
  </si>
  <si>
    <t>Załącznik nr 1 do Zarządzenia Nr 19/2023 Wójta Gminy Belsk Duży z dnia 08 lutego 2023 roku</t>
  </si>
  <si>
    <t>Załącznik nr 2 do Zarządzenia Nr 19/2023 Wójta Gminy Belsk Duży z dnia 08 lutego 2023 roku</t>
  </si>
  <si>
    <t>Załącznik nr 3 do Zarządzenia Nr 19/2023 Wójta Gminy Belsk Duży z dnia 08 lutego 2023 roku</t>
  </si>
  <si>
    <t>Załącznik nr 4 do Zarządzenia Nr 19/2023 Wójta Gminy Belsk Duży z dnia 08 lutego 2023 roku</t>
  </si>
  <si>
    <t>751</t>
  </si>
  <si>
    <t>URZĘDY NACZELNYCH ORGANÓW WŁADZY PAŃSTWOWEJ, KONTROLI I OCHRONY PRAWA ORAZ SĄDOWNICTWA</t>
  </si>
  <si>
    <t>Dotacja celowa otrzymana z budżetu państwa na realizację zadań biezących z zakresu administracji rządowej oraz innych zadań zleconych gminie (związkom gmin, związkom powiatowo-gminnym) ustawami</t>
  </si>
  <si>
    <t>758</t>
  </si>
  <si>
    <t>RÓŻNE ROZLICZENIA</t>
  </si>
  <si>
    <t>801</t>
  </si>
  <si>
    <t>Wybory do rad gmin, rad powiatów i sejmików województw, wybory wójtów, burmistrzów i prezydentów miast oraz referenda gminne, powiatowe i wojewódzkie</t>
  </si>
  <si>
    <t>Pozostała działalność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</si>
</sst>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4" fontId="0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33" fillId="0" borderId="25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workbookViewId="0" topLeftCell="A18">
      <selection activeCell="Q14" sqref="Q14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221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219</v>
      </c>
      <c r="L2" s="2"/>
    </row>
    <row r="3" spans="1:11" ht="16.5" customHeight="1">
      <c r="A3" s="201" t="s">
        <v>55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2:5" ht="0.75" customHeight="1" hidden="1">
      <c r="B4" s="3"/>
      <c r="C4" s="3"/>
      <c r="D4" s="3"/>
      <c r="E4" s="3"/>
    </row>
    <row r="5" spans="3:5" ht="12.75" hidden="1">
      <c r="C5" s="198"/>
      <c r="D5" s="198"/>
      <c r="E5" s="198"/>
    </row>
    <row r="6" spans="1:11" ht="12.75">
      <c r="A6" s="4"/>
      <c r="B6" s="4"/>
      <c r="C6" s="42"/>
      <c r="D6" s="42"/>
      <c r="E6" s="42"/>
      <c r="F6" s="199"/>
      <c r="G6" s="199"/>
      <c r="H6" s="199"/>
      <c r="I6" s="199"/>
      <c r="J6" s="199"/>
      <c r="K6" s="200"/>
    </row>
    <row r="7" spans="1:11" ht="12.75">
      <c r="A7" s="202" t="s">
        <v>0</v>
      </c>
      <c r="B7" s="202"/>
      <c r="C7" s="203" t="s">
        <v>1</v>
      </c>
      <c r="D7" s="204"/>
      <c r="E7" s="205"/>
      <c r="F7" s="212" t="s">
        <v>19</v>
      </c>
      <c r="G7" s="212"/>
      <c r="H7" s="212"/>
      <c r="I7" s="212"/>
      <c r="J7" s="212"/>
      <c r="K7" s="194"/>
    </row>
    <row r="8" spans="1:11" ht="12.75">
      <c r="A8" s="202"/>
      <c r="B8" s="202"/>
      <c r="C8" s="206"/>
      <c r="D8" s="207"/>
      <c r="E8" s="208"/>
      <c r="F8" s="206" t="s">
        <v>2</v>
      </c>
      <c r="G8" s="193" t="s">
        <v>6</v>
      </c>
      <c r="H8" s="194"/>
      <c r="I8" s="191" t="s">
        <v>4</v>
      </c>
      <c r="J8" s="193" t="s">
        <v>6</v>
      </c>
      <c r="K8" s="194"/>
    </row>
    <row r="9" spans="1:11" ht="96.75" customHeight="1">
      <c r="A9" s="202"/>
      <c r="B9" s="192"/>
      <c r="C9" s="209"/>
      <c r="D9" s="210"/>
      <c r="E9" s="211"/>
      <c r="F9" s="209"/>
      <c r="G9" s="45" t="s">
        <v>56</v>
      </c>
      <c r="H9" s="46" t="s">
        <v>57</v>
      </c>
      <c r="I9" s="192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4">
        <v>1</v>
      </c>
      <c r="B11" s="154">
        <v>2</v>
      </c>
      <c r="C11" s="195">
        <v>3</v>
      </c>
      <c r="D11" s="196"/>
      <c r="E11" s="197"/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</row>
    <row r="12" spans="1:11" ht="70.5" customHeight="1">
      <c r="A12" s="133" t="s">
        <v>225</v>
      </c>
      <c r="B12" s="170" t="s">
        <v>226</v>
      </c>
      <c r="C12" s="150">
        <v>1355</v>
      </c>
      <c r="D12" s="150">
        <v>7032</v>
      </c>
      <c r="E12" s="150">
        <f>C12+D12</f>
        <v>8387</v>
      </c>
      <c r="F12" s="150">
        <f>E12</f>
        <v>8387</v>
      </c>
      <c r="G12" s="150">
        <v>8387</v>
      </c>
      <c r="H12" s="150">
        <v>0</v>
      </c>
      <c r="I12" s="150">
        <f>E12-F12</f>
        <v>0</v>
      </c>
      <c r="J12" s="150">
        <v>0</v>
      </c>
      <c r="K12" s="150">
        <v>0</v>
      </c>
    </row>
    <row r="13" spans="1:11" s="8" customFormat="1" ht="90.75" customHeight="1">
      <c r="A13" s="131"/>
      <c r="B13" s="157" t="s">
        <v>227</v>
      </c>
      <c r="C13" s="155">
        <v>1355</v>
      </c>
      <c r="D13" s="155">
        <v>7032</v>
      </c>
      <c r="E13" s="155">
        <f>C13+D13</f>
        <v>8387</v>
      </c>
      <c r="F13" s="155">
        <f>D13</f>
        <v>7032</v>
      </c>
      <c r="G13" s="155">
        <v>7032</v>
      </c>
      <c r="H13" s="155">
        <v>0</v>
      </c>
      <c r="I13" s="155">
        <v>0</v>
      </c>
      <c r="J13" s="155">
        <v>0</v>
      </c>
      <c r="K13" s="155">
        <v>0</v>
      </c>
    </row>
    <row r="14" spans="1:11" s="61" customFormat="1" ht="20.25" customHeight="1">
      <c r="A14" s="133" t="s">
        <v>228</v>
      </c>
      <c r="B14" s="170" t="s">
        <v>229</v>
      </c>
      <c r="C14" s="150">
        <v>9764983</v>
      </c>
      <c r="D14" s="150">
        <v>28064</v>
      </c>
      <c r="E14" s="150">
        <f>C14+D14</f>
        <v>9793047</v>
      </c>
      <c r="F14" s="150">
        <f>E14</f>
        <v>9793047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</row>
    <row r="15" spans="1:11" s="8" customFormat="1" ht="56.25" customHeight="1">
      <c r="A15" s="131"/>
      <c r="B15" s="157" t="s">
        <v>218</v>
      </c>
      <c r="C15" s="155">
        <v>0</v>
      </c>
      <c r="D15" s="155">
        <v>28064</v>
      </c>
      <c r="E15" s="155">
        <f>C15+D15</f>
        <v>28064</v>
      </c>
      <c r="F15" s="155">
        <v>28064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</row>
    <row r="16" spans="1:14" ht="21" customHeight="1">
      <c r="A16" s="113"/>
      <c r="B16" s="98" t="s">
        <v>59</v>
      </c>
      <c r="C16" s="150">
        <v>36240866.72</v>
      </c>
      <c r="D16" s="150">
        <f>D14+D12</f>
        <v>35096</v>
      </c>
      <c r="E16" s="150">
        <f>D16+C16</f>
        <v>36275962.72</v>
      </c>
      <c r="F16" s="150">
        <v>32595962.72</v>
      </c>
      <c r="G16" s="150">
        <f>2523735+7032</f>
        <v>2530767</v>
      </c>
      <c r="H16" s="150">
        <v>56014.8</v>
      </c>
      <c r="I16" s="150">
        <v>3680000</v>
      </c>
      <c r="J16" s="150">
        <v>3680000</v>
      </c>
      <c r="K16" s="150">
        <v>0</v>
      </c>
      <c r="N16" s="151"/>
    </row>
    <row r="17" spans="1:11" s="8" customFormat="1" ht="12.75">
      <c r="A17"/>
      <c r="B17" s="18"/>
      <c r="C17" s="130"/>
      <c r="D17" s="130"/>
      <c r="E17" s="130"/>
      <c r="F17" s="152"/>
      <c r="G17" s="152"/>
      <c r="H17" s="152"/>
      <c r="I17" s="152"/>
      <c r="J17" s="152"/>
      <c r="K17" s="152"/>
    </row>
    <row r="18" spans="1:14" ht="12.75">
      <c r="A18" s="18"/>
      <c r="B18" s="18"/>
      <c r="C18" s="18"/>
      <c r="D18" s="18"/>
      <c r="E18" s="18"/>
      <c r="N18" s="151"/>
    </row>
    <row r="19" spans="1:14" ht="12.75">
      <c r="A19" s="18"/>
      <c r="B19" s="18"/>
      <c r="C19" s="18"/>
      <c r="D19" s="18"/>
      <c r="E19" s="18"/>
      <c r="N19" s="151"/>
    </row>
    <row r="20" spans="1:14" ht="12.75">
      <c r="A20" s="18"/>
      <c r="B20" s="18"/>
      <c r="C20" s="18"/>
      <c r="D20" s="18"/>
      <c r="E20" s="18"/>
      <c r="N20" s="151"/>
    </row>
    <row r="21" spans="1:14" ht="12.75">
      <c r="A21" s="18"/>
      <c r="B21" s="18"/>
      <c r="C21" s="18"/>
      <c r="D21" s="18"/>
      <c r="E21" s="18"/>
      <c r="N21" s="151"/>
    </row>
    <row r="22" spans="1:14" ht="12.75">
      <c r="A22" s="18"/>
      <c r="B22" s="18"/>
      <c r="C22" s="18"/>
      <c r="D22" s="18"/>
      <c r="E22" s="18"/>
      <c r="N22" s="151"/>
    </row>
    <row r="23" spans="1:14" ht="12.75">
      <c r="A23" s="18"/>
      <c r="B23" s="18"/>
      <c r="C23" s="18"/>
      <c r="D23" s="18"/>
      <c r="E23" s="18"/>
      <c r="N23" s="151"/>
    </row>
    <row r="24" spans="1:14" ht="12.75">
      <c r="A24" s="18"/>
      <c r="B24" s="18"/>
      <c r="C24" s="18"/>
      <c r="D24" s="18"/>
      <c r="E24" s="18"/>
      <c r="N24" s="151"/>
    </row>
    <row r="25" spans="1:14" ht="12.75">
      <c r="A25" s="18"/>
      <c r="B25" s="18"/>
      <c r="C25" s="18"/>
      <c r="D25" s="18"/>
      <c r="E25" s="18"/>
      <c r="N25" s="151"/>
    </row>
    <row r="26" spans="1:14" ht="12.75">
      <c r="A26" s="18"/>
      <c r="B26" s="18"/>
      <c r="C26" s="18"/>
      <c r="D26" s="18"/>
      <c r="E26" s="18"/>
      <c r="N26" s="151"/>
    </row>
    <row r="27" spans="1:14" ht="12.75">
      <c r="A27" s="18"/>
      <c r="B27" s="18"/>
      <c r="C27" s="18"/>
      <c r="D27" s="18"/>
      <c r="E27" s="18"/>
      <c r="N27" s="151"/>
    </row>
    <row r="28" spans="1:14" ht="12.75">
      <c r="A28" s="18"/>
      <c r="B28" s="18"/>
      <c r="C28" s="18"/>
      <c r="D28" s="18"/>
      <c r="E28" s="18"/>
      <c r="N28" s="151"/>
    </row>
    <row r="29" spans="1:14" ht="12.75">
      <c r="A29" s="18"/>
      <c r="B29" s="18"/>
      <c r="C29" s="18"/>
      <c r="D29" s="18"/>
      <c r="E29" s="18"/>
      <c r="N29" s="151"/>
    </row>
    <row r="30" spans="1:14" ht="12.75">
      <c r="A30" s="18"/>
      <c r="B30" s="18"/>
      <c r="C30" s="18"/>
      <c r="D30" s="18"/>
      <c r="E30" s="18"/>
      <c r="N30" s="151"/>
    </row>
    <row r="31" spans="1:14" ht="12.75">
      <c r="A31" s="18"/>
      <c r="B31" s="18"/>
      <c r="C31" s="18"/>
      <c r="D31" s="18"/>
      <c r="E31" s="18"/>
      <c r="N31" s="151"/>
    </row>
    <row r="32" spans="1:11" s="8" customFormat="1" ht="12.75">
      <c r="A32"/>
      <c r="B32" s="18"/>
      <c r="C32" s="18"/>
      <c r="D32" s="18"/>
      <c r="E32" s="18"/>
      <c r="F32"/>
      <c r="G32"/>
      <c r="H32"/>
      <c r="I32"/>
      <c r="J32"/>
      <c r="K32"/>
    </row>
    <row r="33" spans="1:11" s="8" customFormat="1" ht="12.75">
      <c r="A33"/>
      <c r="B33"/>
      <c r="C33"/>
      <c r="D33"/>
      <c r="E33"/>
      <c r="F33"/>
      <c r="G33"/>
      <c r="H33"/>
      <c r="I33"/>
      <c r="J33"/>
      <c r="K33"/>
    </row>
    <row r="34" spans="1:11" s="8" customFormat="1" ht="12.75">
      <c r="A34"/>
      <c r="B34"/>
      <c r="C34"/>
      <c r="D34"/>
      <c r="E34"/>
      <c r="F34"/>
      <c r="G34"/>
      <c r="H34"/>
      <c r="I34"/>
      <c r="J34"/>
      <c r="K34"/>
    </row>
    <row r="35" spans="1:11" s="8" customFormat="1" ht="12.75">
      <c r="A35"/>
      <c r="B35"/>
      <c r="C35"/>
      <c r="D35"/>
      <c r="E35"/>
      <c r="F35"/>
      <c r="G35"/>
      <c r="H35"/>
      <c r="I35"/>
      <c r="J35"/>
      <c r="K35"/>
    </row>
    <row r="37" spans="1:11" s="8" customFormat="1" ht="12.75">
      <c r="A37"/>
      <c r="B37"/>
      <c r="C37"/>
      <c r="D37"/>
      <c r="E37"/>
      <c r="F37"/>
      <c r="G37"/>
      <c r="H37"/>
      <c r="I37"/>
      <c r="J37"/>
      <c r="K37"/>
    </row>
    <row r="38" spans="1:11" s="74" customFormat="1" ht="12.75">
      <c r="A38"/>
      <c r="B38"/>
      <c r="C38"/>
      <c r="D38"/>
      <c r="E38"/>
      <c r="F38"/>
      <c r="G38"/>
      <c r="H38"/>
      <c r="I38"/>
      <c r="J38"/>
      <c r="K38"/>
    </row>
    <row r="40" spans="1:11" s="8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74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74" customFormat="1" ht="12.75">
      <c r="A42"/>
      <c r="B42"/>
      <c r="C42"/>
      <c r="D42"/>
      <c r="E42" s="151"/>
      <c r="F42"/>
      <c r="G42"/>
      <c r="H42"/>
      <c r="I42"/>
      <c r="J42"/>
      <c r="K42"/>
    </row>
    <row r="44" spans="1:11" s="8" customFormat="1" ht="12.75">
      <c r="A44"/>
      <c r="B44"/>
      <c r="C44"/>
      <c r="D44"/>
      <c r="E44"/>
      <c r="F44"/>
      <c r="G44"/>
      <c r="H44"/>
      <c r="I44"/>
      <c r="J44"/>
      <c r="K44"/>
    </row>
  </sheetData>
  <sheetProtection/>
  <mergeCells count="12">
    <mergeCell ref="F8:F9"/>
    <mergeCell ref="G8:H8"/>
    <mergeCell ref="I8:I9"/>
    <mergeCell ref="J8:K8"/>
    <mergeCell ref="C11:E11"/>
    <mergeCell ref="C5:E5"/>
    <mergeCell ref="F6:K6"/>
    <mergeCell ref="A3:K3"/>
    <mergeCell ref="A7:A9"/>
    <mergeCell ref="B7:B9"/>
    <mergeCell ref="C7:E9"/>
    <mergeCell ref="F7:K7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210</v>
      </c>
      <c r="G1" s="16"/>
    </row>
    <row r="2" spans="6:7" ht="12.75">
      <c r="F2" s="2" t="s">
        <v>162</v>
      </c>
      <c r="G2" s="16"/>
    </row>
    <row r="4" spans="1:6" ht="15.75">
      <c r="A4" s="289" t="s">
        <v>166</v>
      </c>
      <c r="B4" s="289"/>
      <c r="C4" s="289"/>
      <c r="D4" s="289"/>
      <c r="E4" s="289"/>
      <c r="F4" s="289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0" t="s">
        <v>32</v>
      </c>
      <c r="B7" s="290" t="s">
        <v>60</v>
      </c>
      <c r="C7" s="291" t="s">
        <v>61</v>
      </c>
      <c r="D7" s="291" t="s">
        <v>164</v>
      </c>
      <c r="E7" s="272" t="s">
        <v>62</v>
      </c>
      <c r="F7" s="275" t="s">
        <v>165</v>
      </c>
    </row>
    <row r="8" spans="1:6" ht="12.75">
      <c r="A8" s="290"/>
      <c r="B8" s="290"/>
      <c r="C8" s="290"/>
      <c r="D8" s="291"/>
      <c r="E8" s="273"/>
      <c r="F8" s="276"/>
    </row>
    <row r="9" spans="1:6" ht="12.75">
      <c r="A9" s="290"/>
      <c r="B9" s="290"/>
      <c r="C9" s="290"/>
      <c r="D9" s="291"/>
      <c r="E9" s="274"/>
      <c r="F9" s="277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1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1"/>
      <c r="J12" s="151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67" t="s">
        <v>66</v>
      </c>
      <c r="B14" s="269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1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1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1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1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1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1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1"/>
    </row>
    <row r="21" spans="1:7" ht="114.75">
      <c r="A21" s="107" t="s">
        <v>53</v>
      </c>
      <c r="B21" s="87" t="s">
        <v>131</v>
      </c>
      <c r="C21" s="104" t="s">
        <v>132</v>
      </c>
      <c r="D21" s="126">
        <v>2185927</v>
      </c>
      <c r="E21" s="126">
        <v>762272.57</v>
      </c>
      <c r="F21" s="126">
        <f>SUM(D21:E21)</f>
        <v>2948199.57</v>
      </c>
      <c r="G21" s="151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133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67" t="s">
        <v>81</v>
      </c>
      <c r="B24" s="269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182</v>
      </c>
      <c r="C28" s="104" t="s">
        <v>181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211</v>
      </c>
    </row>
    <row r="2" spans="3:8" ht="12.75">
      <c r="C2" s="63"/>
      <c r="D2" s="63"/>
      <c r="E2" s="63"/>
      <c r="F2" s="63"/>
      <c r="G2" s="63"/>
      <c r="H2" s="2" t="s">
        <v>162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2" t="s">
        <v>137</v>
      </c>
      <c r="B4" s="292"/>
      <c r="C4" s="292"/>
      <c r="D4" s="292"/>
      <c r="E4" s="292"/>
      <c r="F4" s="292"/>
      <c r="G4" s="292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38" t="s">
        <v>32</v>
      </c>
      <c r="B7" s="294" t="s">
        <v>100</v>
      </c>
      <c r="C7" s="284" t="s">
        <v>101</v>
      </c>
      <c r="D7" s="240" t="s">
        <v>102</v>
      </c>
      <c r="E7" s="241"/>
      <c r="F7" s="240" t="s">
        <v>103</v>
      </c>
      <c r="G7" s="242"/>
      <c r="H7" s="284" t="s">
        <v>104</v>
      </c>
    </row>
    <row r="8" spans="1:8" ht="12.75">
      <c r="A8" s="293"/>
      <c r="B8" s="295"/>
      <c r="C8" s="285"/>
      <c r="D8" s="284" t="s">
        <v>105</v>
      </c>
      <c r="E8" s="79" t="s">
        <v>6</v>
      </c>
      <c r="F8" s="284" t="s">
        <v>105</v>
      </c>
      <c r="G8" s="76" t="s">
        <v>6</v>
      </c>
      <c r="H8" s="285"/>
    </row>
    <row r="9" spans="1:8" ht="12.75">
      <c r="A9" s="293"/>
      <c r="B9" s="295"/>
      <c r="C9" s="285"/>
      <c r="D9" s="285"/>
      <c r="E9" s="284" t="s">
        <v>106</v>
      </c>
      <c r="F9" s="285"/>
      <c r="G9" s="284" t="s">
        <v>107</v>
      </c>
      <c r="H9" s="285"/>
    </row>
    <row r="10" spans="1:8" ht="12.75">
      <c r="A10" s="239"/>
      <c r="B10" s="296"/>
      <c r="C10" s="286"/>
      <c r="D10" s="286"/>
      <c r="E10" s="286"/>
      <c r="F10" s="286"/>
      <c r="G10" s="286"/>
      <c r="H10" s="286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212</v>
      </c>
      <c r="C12" s="80" t="s">
        <v>136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136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97" t="s">
        <v>1</v>
      </c>
      <c r="B15" s="298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159</v>
      </c>
    </row>
    <row r="2" spans="1:7" ht="12.75">
      <c r="A2" s="18"/>
      <c r="B2" s="18"/>
      <c r="C2" s="18"/>
      <c r="D2" s="37"/>
      <c r="E2" s="37"/>
      <c r="F2" s="37"/>
      <c r="G2" s="2" t="s">
        <v>146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299" t="s">
        <v>140</v>
      </c>
      <c r="B4" s="299"/>
      <c r="C4" s="299"/>
      <c r="D4" s="299"/>
      <c r="E4" s="299"/>
      <c r="F4" s="299"/>
      <c r="G4" s="299"/>
    </row>
    <row r="5" spans="1:7" ht="26.25" customHeight="1">
      <c r="A5" s="264" t="s">
        <v>0</v>
      </c>
      <c r="B5" s="238" t="s">
        <v>3</v>
      </c>
      <c r="C5" s="238" t="s">
        <v>109</v>
      </c>
      <c r="D5" s="246" t="s">
        <v>147</v>
      </c>
      <c r="E5" s="246" t="s">
        <v>130</v>
      </c>
      <c r="F5" s="246" t="s">
        <v>54</v>
      </c>
      <c r="G5" s="246"/>
    </row>
    <row r="6" spans="1:7" ht="30" customHeight="1">
      <c r="A6" s="264"/>
      <c r="B6" s="239"/>
      <c r="C6" s="239"/>
      <c r="D6" s="246"/>
      <c r="E6" s="24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141</v>
      </c>
      <c r="D9" s="134">
        <v>150000</v>
      </c>
      <c r="E9" s="134">
        <v>150000</v>
      </c>
      <c r="F9" s="134">
        <v>150000</v>
      </c>
      <c r="G9" s="134">
        <v>0</v>
      </c>
    </row>
    <row r="10" spans="1:7" ht="32.25" customHeight="1">
      <c r="A10" s="104"/>
      <c r="B10" s="104">
        <v>60016</v>
      </c>
      <c r="C10" s="156" t="s">
        <v>156</v>
      </c>
      <c r="D10" s="134">
        <v>120000</v>
      </c>
      <c r="E10" s="134">
        <v>120000</v>
      </c>
      <c r="F10" s="134">
        <v>0</v>
      </c>
      <c r="G10" s="134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142</v>
      </c>
      <c r="D12" s="134">
        <v>59272</v>
      </c>
      <c r="E12" s="134">
        <v>59272</v>
      </c>
      <c r="F12" s="134">
        <v>0</v>
      </c>
      <c r="G12" s="134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149</v>
      </c>
      <c r="D14" s="134">
        <v>25000</v>
      </c>
      <c r="E14" s="134">
        <v>25000</v>
      </c>
      <c r="F14" s="134">
        <v>25000</v>
      </c>
      <c r="G14" s="134">
        <v>0</v>
      </c>
    </row>
    <row r="15" spans="1:7" ht="32.25" customHeight="1">
      <c r="A15" s="98"/>
      <c r="B15" s="104">
        <v>75412</v>
      </c>
      <c r="C15" s="73" t="s">
        <v>143</v>
      </c>
      <c r="D15" s="134">
        <v>20000</v>
      </c>
      <c r="E15" s="134">
        <v>20000</v>
      </c>
      <c r="F15" s="134">
        <v>20000</v>
      </c>
      <c r="G15" s="134">
        <v>0</v>
      </c>
    </row>
    <row r="16" spans="1:7" ht="32.25" customHeight="1">
      <c r="A16" s="98"/>
      <c r="B16" s="104">
        <v>75412</v>
      </c>
      <c r="C16" s="73" t="s">
        <v>144</v>
      </c>
      <c r="D16" s="134">
        <v>20000</v>
      </c>
      <c r="E16" s="134">
        <v>20000</v>
      </c>
      <c r="F16" s="134">
        <v>20000</v>
      </c>
      <c r="G16" s="134">
        <v>0</v>
      </c>
    </row>
    <row r="17" spans="1:7" ht="32.25" customHeight="1">
      <c r="A17" s="98"/>
      <c r="B17" s="104">
        <v>75412</v>
      </c>
      <c r="C17" s="73" t="s">
        <v>157</v>
      </c>
      <c r="D17" s="134">
        <v>90000</v>
      </c>
      <c r="E17" s="134">
        <v>90000</v>
      </c>
      <c r="F17" s="134">
        <v>0</v>
      </c>
      <c r="G17" s="134">
        <v>90000</v>
      </c>
    </row>
    <row r="18" spans="1:7" ht="33.75" customHeight="1">
      <c r="A18" s="104"/>
      <c r="B18" s="104">
        <v>75412</v>
      </c>
      <c r="C18" s="87" t="s">
        <v>158</v>
      </c>
      <c r="D18" s="134">
        <v>75000</v>
      </c>
      <c r="E18" s="134">
        <v>75000</v>
      </c>
      <c r="F18" s="134">
        <v>0</v>
      </c>
      <c r="G18" s="134">
        <v>75000</v>
      </c>
    </row>
    <row r="19" spans="1:7" ht="33" customHeight="1">
      <c r="A19" s="104"/>
      <c r="B19" s="104">
        <v>75412</v>
      </c>
      <c r="C19" s="73" t="s">
        <v>160</v>
      </c>
      <c r="D19" s="134">
        <v>10000</v>
      </c>
      <c r="E19" s="134">
        <v>10000</v>
      </c>
      <c r="F19" s="134">
        <v>10000</v>
      </c>
      <c r="G19" s="134">
        <v>0</v>
      </c>
    </row>
    <row r="20" spans="1:7" ht="36" customHeight="1">
      <c r="A20" s="104"/>
      <c r="B20" s="104">
        <v>75412</v>
      </c>
      <c r="C20" s="73" t="s">
        <v>161</v>
      </c>
      <c r="D20" s="134">
        <v>35000</v>
      </c>
      <c r="E20" s="134">
        <v>35000</v>
      </c>
      <c r="F20" s="134">
        <v>0</v>
      </c>
      <c r="G20" s="134">
        <v>35000</v>
      </c>
    </row>
    <row r="21" spans="1:7" ht="32.25" customHeight="1">
      <c r="A21" s="98">
        <v>900</v>
      </c>
      <c r="B21" s="98"/>
      <c r="C21" s="72" t="s">
        <v>145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148</v>
      </c>
      <c r="D22" s="134">
        <v>5862</v>
      </c>
      <c r="E22" s="134">
        <v>5862</v>
      </c>
      <c r="F22" s="134">
        <v>5862</v>
      </c>
      <c r="G22" s="134">
        <v>0</v>
      </c>
    </row>
    <row r="23" spans="1:7" ht="23.25" customHeight="1">
      <c r="A23" s="104"/>
      <c r="B23" s="104">
        <v>90015</v>
      </c>
      <c r="C23" s="73" t="s">
        <v>150</v>
      </c>
      <c r="D23" s="134">
        <v>10000</v>
      </c>
      <c r="E23" s="134">
        <v>10000</v>
      </c>
      <c r="F23" s="134">
        <v>10000</v>
      </c>
      <c r="G23" s="134">
        <v>0</v>
      </c>
    </row>
    <row r="24" spans="1:7" ht="23.25" customHeight="1">
      <c r="A24" s="104"/>
      <c r="B24" s="104">
        <v>90015</v>
      </c>
      <c r="C24" s="87" t="s">
        <v>151</v>
      </c>
      <c r="D24" s="134">
        <v>10000</v>
      </c>
      <c r="E24" s="134">
        <v>10000</v>
      </c>
      <c r="F24" s="134">
        <v>10000</v>
      </c>
      <c r="G24" s="134">
        <v>0</v>
      </c>
    </row>
    <row r="25" spans="1:7" ht="23.25" customHeight="1">
      <c r="A25" s="104"/>
      <c r="B25" s="104">
        <v>90015</v>
      </c>
      <c r="C25" s="87" t="s">
        <v>152</v>
      </c>
      <c r="D25" s="134">
        <v>10000</v>
      </c>
      <c r="E25" s="134">
        <v>10000</v>
      </c>
      <c r="F25" s="134">
        <v>10000</v>
      </c>
      <c r="G25" s="134">
        <v>0</v>
      </c>
    </row>
    <row r="26" spans="1:7" ht="23.25" customHeight="1">
      <c r="A26" s="104"/>
      <c r="B26" s="104">
        <v>90015</v>
      </c>
      <c r="C26" s="73" t="s">
        <v>153</v>
      </c>
      <c r="D26" s="134">
        <v>10000</v>
      </c>
      <c r="E26" s="134">
        <v>10000</v>
      </c>
      <c r="F26" s="134">
        <v>10000</v>
      </c>
      <c r="G26" s="134">
        <v>0</v>
      </c>
    </row>
    <row r="27" spans="1:7" ht="23.25" customHeight="1">
      <c r="A27" s="104"/>
      <c r="B27" s="104">
        <v>90015</v>
      </c>
      <c r="C27" s="73" t="s">
        <v>154</v>
      </c>
      <c r="D27" s="134">
        <v>10000</v>
      </c>
      <c r="E27" s="134">
        <v>10000</v>
      </c>
      <c r="F27" s="134">
        <v>10000</v>
      </c>
      <c r="G27" s="134">
        <v>0</v>
      </c>
    </row>
    <row r="28" spans="1:7" ht="23.25" customHeight="1">
      <c r="A28" s="104"/>
      <c r="B28" s="104">
        <v>90015</v>
      </c>
      <c r="C28" s="73" t="s">
        <v>155</v>
      </c>
      <c r="D28" s="134">
        <v>10000</v>
      </c>
      <c r="E28" s="134">
        <v>10000</v>
      </c>
      <c r="F28" s="134">
        <v>10000</v>
      </c>
      <c r="G28" s="134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39"/>
      <c r="B30" s="123">
        <v>92601</v>
      </c>
      <c r="C30" s="87" t="s">
        <v>139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39"/>
      <c r="B31" s="123">
        <v>92695</v>
      </c>
      <c r="C31" s="87" t="s">
        <v>135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222</v>
      </c>
    </row>
    <row r="2" spans="4:8" ht="12.75">
      <c r="D2" s="1"/>
      <c r="E2" s="1"/>
      <c r="F2" s="1"/>
      <c r="G2" s="1"/>
      <c r="H2" s="2" t="s">
        <v>219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3" t="s">
        <v>220</v>
      </c>
      <c r="E5" s="204"/>
      <c r="F5" s="204"/>
      <c r="G5" s="204"/>
      <c r="H5" s="205"/>
    </row>
    <row r="6" spans="1:8" ht="17.25" customHeight="1">
      <c r="A6" s="202" t="s">
        <v>0</v>
      </c>
      <c r="B6" s="202" t="s">
        <v>3</v>
      </c>
      <c r="C6" s="202" t="s">
        <v>5</v>
      </c>
      <c r="D6" s="203" t="s">
        <v>1</v>
      </c>
      <c r="E6" s="204"/>
      <c r="F6" s="205"/>
      <c r="G6" s="214" t="s">
        <v>19</v>
      </c>
      <c r="H6" s="215"/>
    </row>
    <row r="7" spans="1:8" ht="12.75">
      <c r="A7" s="202"/>
      <c r="B7" s="202"/>
      <c r="C7" s="202"/>
      <c r="D7" s="209"/>
      <c r="E7" s="210"/>
      <c r="F7" s="211"/>
      <c r="G7" s="191" t="s">
        <v>2</v>
      </c>
      <c r="H7" s="218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7"/>
      <c r="H8" s="219"/>
    </row>
    <row r="9" spans="1:8" ht="12" customHeight="1">
      <c r="A9" s="154">
        <v>1</v>
      </c>
      <c r="B9" s="154">
        <v>2</v>
      </c>
      <c r="C9" s="154">
        <v>3</v>
      </c>
      <c r="D9" s="216">
        <v>4</v>
      </c>
      <c r="E9" s="216"/>
      <c r="F9" s="216"/>
      <c r="G9" s="154">
        <v>5</v>
      </c>
      <c r="H9" s="154">
        <v>6</v>
      </c>
    </row>
    <row r="10" spans="1:10" s="61" customFormat="1" ht="41.25" customHeight="1">
      <c r="A10" s="133" t="s">
        <v>225</v>
      </c>
      <c r="B10" s="98"/>
      <c r="C10" s="183" t="s">
        <v>226</v>
      </c>
      <c r="D10" s="140">
        <v>1355</v>
      </c>
      <c r="E10" s="140">
        <v>7032</v>
      </c>
      <c r="F10" s="140">
        <f>D10+E10</f>
        <v>8387</v>
      </c>
      <c r="G10" s="140">
        <v>8387</v>
      </c>
      <c r="H10" s="140">
        <v>0</v>
      </c>
      <c r="I10" s="175"/>
      <c r="J10" s="175"/>
    </row>
    <row r="11" spans="1:10" s="8" customFormat="1" ht="44.25" customHeight="1">
      <c r="A11" s="131"/>
      <c r="B11" s="104">
        <v>75109</v>
      </c>
      <c r="C11" s="182" t="s">
        <v>231</v>
      </c>
      <c r="D11" s="180">
        <v>0</v>
      </c>
      <c r="E11" s="180">
        <v>7032</v>
      </c>
      <c r="F11" s="180">
        <f>D11+E11</f>
        <v>7032</v>
      </c>
      <c r="G11" s="180">
        <v>7032</v>
      </c>
      <c r="H11" s="180">
        <v>0</v>
      </c>
      <c r="I11" s="174"/>
      <c r="J11" s="174"/>
    </row>
    <row r="12" spans="1:10" s="61" customFormat="1" ht="21.75" customHeight="1">
      <c r="A12" s="133" t="s">
        <v>230</v>
      </c>
      <c r="B12" s="98"/>
      <c r="C12" s="183" t="s">
        <v>202</v>
      </c>
      <c r="D12" s="140">
        <v>18560886</v>
      </c>
      <c r="E12" s="140">
        <v>28064</v>
      </c>
      <c r="F12" s="140">
        <f>D12+E12</f>
        <v>18588950</v>
      </c>
      <c r="G12" s="140">
        <f>F12</f>
        <v>18588950</v>
      </c>
      <c r="H12" s="140">
        <v>0</v>
      </c>
      <c r="I12" s="175"/>
      <c r="J12" s="175"/>
    </row>
    <row r="13" spans="1:10" s="8" customFormat="1" ht="21.75" customHeight="1">
      <c r="A13" s="131"/>
      <c r="B13" s="104">
        <v>80195</v>
      </c>
      <c r="C13" s="182" t="s">
        <v>232</v>
      </c>
      <c r="D13" s="180">
        <v>290669.42</v>
      </c>
      <c r="E13" s="180">
        <v>28064</v>
      </c>
      <c r="F13" s="180">
        <f>D13+E13</f>
        <v>318733.42</v>
      </c>
      <c r="G13" s="180">
        <f>E13</f>
        <v>28064</v>
      </c>
      <c r="H13" s="180">
        <v>0</v>
      </c>
      <c r="I13" s="174"/>
      <c r="J13" s="174"/>
    </row>
    <row r="14" spans="1:10" ht="21" customHeight="1">
      <c r="A14" s="213" t="s">
        <v>17</v>
      </c>
      <c r="B14" s="213"/>
      <c r="C14" s="213"/>
      <c r="D14" s="148">
        <v>39696954.92</v>
      </c>
      <c r="E14" s="148">
        <f>E12+E10</f>
        <v>35096</v>
      </c>
      <c r="F14" s="148">
        <f>D14+E14</f>
        <v>39732050.92</v>
      </c>
      <c r="G14" s="132">
        <v>32595907.5</v>
      </c>
      <c r="H14" s="132">
        <v>7136143.42</v>
      </c>
      <c r="I14" s="151"/>
      <c r="J14" s="151"/>
    </row>
    <row r="15" spans="1:8" ht="12.75">
      <c r="A15" s="55"/>
      <c r="B15" s="55"/>
      <c r="C15" s="55"/>
      <c r="D15" s="56"/>
      <c r="E15" s="56"/>
      <c r="F15" s="56"/>
      <c r="G15" s="56"/>
      <c r="H15" s="56"/>
    </row>
    <row r="16" spans="1:8" ht="12.75">
      <c r="A16" s="55"/>
      <c r="B16" s="55"/>
      <c r="C16" s="55"/>
      <c r="D16" s="56"/>
      <c r="E16" s="56"/>
      <c r="F16" s="56"/>
      <c r="G16" s="56"/>
      <c r="H16" s="56"/>
    </row>
    <row r="17" spans="1:8" ht="12.75">
      <c r="A17" s="55"/>
      <c r="B17" s="55"/>
      <c r="C17" s="55"/>
      <c r="D17" s="56"/>
      <c r="E17" s="56"/>
      <c r="F17" s="56"/>
      <c r="G17" s="56"/>
      <c r="H17" s="56"/>
    </row>
    <row r="19" ht="12.75">
      <c r="A19" s="18"/>
    </row>
    <row r="20" ht="12.75">
      <c r="A20" s="26"/>
    </row>
  </sheetData>
  <sheetProtection/>
  <mergeCells count="10">
    <mergeCell ref="D5:H5"/>
    <mergeCell ref="C6:C7"/>
    <mergeCell ref="B6:B7"/>
    <mergeCell ref="A6:A7"/>
    <mergeCell ref="A14:C14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SheetLayoutView="100" workbookViewId="0" topLeftCell="A1">
      <selection activeCell="C10" sqref="C10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140625" style="0" customWidth="1"/>
    <col min="4" max="4" width="13.42187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2.421875" style="0" customWidth="1"/>
    <col min="11" max="11" width="13.28125" style="0" customWidth="1"/>
    <col min="12" max="12" width="10.28125" style="0" bestFit="1" customWidth="1"/>
    <col min="13" max="13" width="8.28125" style="0" customWidth="1"/>
    <col min="14" max="14" width="10.42187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223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219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30" t="s">
        <v>0</v>
      </c>
      <c r="B4" s="230" t="s">
        <v>3</v>
      </c>
      <c r="C4" s="230" t="s">
        <v>5</v>
      </c>
      <c r="D4" s="223" t="s">
        <v>1</v>
      </c>
      <c r="E4" s="224"/>
      <c r="F4" s="225"/>
      <c r="G4" s="230" t="s">
        <v>8</v>
      </c>
      <c r="H4" s="232" t="s">
        <v>6</v>
      </c>
      <c r="I4" s="233"/>
      <c r="J4" s="230" t="s">
        <v>9</v>
      </c>
      <c r="K4" s="230" t="s">
        <v>10</v>
      </c>
      <c r="L4" s="230" t="s">
        <v>12</v>
      </c>
      <c r="M4" s="230" t="s">
        <v>13</v>
      </c>
      <c r="N4" s="230" t="s">
        <v>14</v>
      </c>
    </row>
    <row r="5" spans="1:14" ht="57.75" customHeight="1">
      <c r="A5" s="231"/>
      <c r="B5" s="231"/>
      <c r="C5" s="231"/>
      <c r="D5" s="226"/>
      <c r="E5" s="227"/>
      <c r="F5" s="228"/>
      <c r="G5" s="231"/>
      <c r="H5" s="24" t="s">
        <v>16</v>
      </c>
      <c r="I5" s="24" t="s">
        <v>11</v>
      </c>
      <c r="J5" s="231"/>
      <c r="K5" s="231"/>
      <c r="L5" s="231"/>
      <c r="M5" s="231"/>
      <c r="N5" s="231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77">
        <v>1</v>
      </c>
      <c r="B7" s="177">
        <v>2</v>
      </c>
      <c r="C7" s="177">
        <v>3</v>
      </c>
      <c r="D7" s="229">
        <v>4</v>
      </c>
      <c r="E7" s="229"/>
      <c r="F7" s="229"/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177">
        <v>11</v>
      </c>
      <c r="N7" s="177">
        <v>0</v>
      </c>
    </row>
    <row r="8" spans="1:14" ht="68.25" customHeight="1">
      <c r="A8" s="133" t="s">
        <v>225</v>
      </c>
      <c r="B8" s="98"/>
      <c r="C8" s="183" t="s">
        <v>226</v>
      </c>
      <c r="D8" s="178">
        <v>1355</v>
      </c>
      <c r="E8" s="178">
        <v>7032</v>
      </c>
      <c r="F8" s="178">
        <f>D8+E8</f>
        <v>8387</v>
      </c>
      <c r="G8" s="178">
        <v>5837</v>
      </c>
      <c r="H8" s="178">
        <v>339</v>
      </c>
      <c r="I8" s="178">
        <v>5498</v>
      </c>
      <c r="J8" s="178">
        <v>0</v>
      </c>
      <c r="K8" s="178">
        <v>2550</v>
      </c>
      <c r="L8" s="178">
        <v>0</v>
      </c>
      <c r="M8" s="178">
        <v>0</v>
      </c>
      <c r="N8" s="178">
        <v>0</v>
      </c>
    </row>
    <row r="9" spans="1:14" s="8" customFormat="1" ht="82.5" customHeight="1">
      <c r="A9" s="131"/>
      <c r="B9" s="104">
        <v>75109</v>
      </c>
      <c r="C9" s="182" t="s">
        <v>231</v>
      </c>
      <c r="D9" s="181">
        <v>0</v>
      </c>
      <c r="E9" s="181">
        <v>7032</v>
      </c>
      <c r="F9" s="181">
        <f>D9+E9</f>
        <v>7032</v>
      </c>
      <c r="G9" s="181">
        <v>4482</v>
      </c>
      <c r="H9" s="181">
        <v>339</v>
      </c>
      <c r="I9" s="181">
        <v>4143</v>
      </c>
      <c r="J9" s="181">
        <v>0</v>
      </c>
      <c r="K9" s="181">
        <v>2550</v>
      </c>
      <c r="L9" s="181">
        <v>0</v>
      </c>
      <c r="M9" s="181">
        <v>0</v>
      </c>
      <c r="N9" s="181">
        <v>0</v>
      </c>
    </row>
    <row r="10" spans="1:14" s="8" customFormat="1" ht="26.25" customHeight="1">
      <c r="A10" s="133" t="s">
        <v>230</v>
      </c>
      <c r="B10" s="98"/>
      <c r="C10" s="183" t="s">
        <v>202</v>
      </c>
      <c r="D10" s="178">
        <v>18560886</v>
      </c>
      <c r="E10" s="178">
        <v>28064</v>
      </c>
      <c r="F10" s="178">
        <f>D10+E10</f>
        <v>18588950</v>
      </c>
      <c r="G10" s="178">
        <v>16915806.58</v>
      </c>
      <c r="H10" s="178">
        <v>13888126</v>
      </c>
      <c r="I10" s="178">
        <v>3027680.58</v>
      </c>
      <c r="J10" s="178">
        <v>943720</v>
      </c>
      <c r="K10" s="178">
        <v>527517</v>
      </c>
      <c r="L10" s="178">
        <v>201906.42</v>
      </c>
      <c r="M10" s="178">
        <v>0</v>
      </c>
      <c r="N10" s="178">
        <v>0</v>
      </c>
    </row>
    <row r="11" spans="1:14" s="8" customFormat="1" ht="30" customHeight="1">
      <c r="A11" s="131"/>
      <c r="B11" s="104">
        <v>80195</v>
      </c>
      <c r="C11" s="182" t="s">
        <v>232</v>
      </c>
      <c r="D11" s="181">
        <v>290669.42</v>
      </c>
      <c r="E11" s="181">
        <v>28064</v>
      </c>
      <c r="F11" s="181">
        <f>D11+E11</f>
        <v>318733.42</v>
      </c>
      <c r="G11" s="181">
        <v>28064</v>
      </c>
      <c r="H11" s="181">
        <v>28064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</row>
    <row r="12" spans="1:14" s="61" customFormat="1" ht="23.25" customHeight="1">
      <c r="A12" s="220" t="s">
        <v>7</v>
      </c>
      <c r="B12" s="221"/>
      <c r="C12" s="222"/>
      <c r="D12" s="176">
        <v>32560811.5</v>
      </c>
      <c r="E12" s="176">
        <f>E10+E8</f>
        <v>35096</v>
      </c>
      <c r="F12" s="179">
        <f>D12+E12</f>
        <v>32595907.5</v>
      </c>
      <c r="G12" s="178">
        <v>26477626.08</v>
      </c>
      <c r="H12" s="176">
        <v>19503275</v>
      </c>
      <c r="I12" s="176">
        <v>6974351.08</v>
      </c>
      <c r="J12" s="176">
        <v>2238999</v>
      </c>
      <c r="K12" s="176">
        <v>3503794</v>
      </c>
      <c r="L12" s="176">
        <v>201906.42</v>
      </c>
      <c r="M12" s="176">
        <v>0</v>
      </c>
      <c r="N12" s="176">
        <v>173582</v>
      </c>
    </row>
    <row r="13" s="61" customFormat="1" ht="12.75"/>
    <row r="14" s="61" customFormat="1" ht="12.75"/>
    <row r="15" s="61" customFormat="1" ht="12.75"/>
    <row r="16" s="61" customFormat="1" ht="12.75"/>
    <row r="17" s="61" customFormat="1" ht="12.75"/>
    <row r="18" s="61" customFormat="1" ht="12.75"/>
    <row r="19" s="61" customFormat="1" ht="12.75"/>
    <row r="20" s="61" customFormat="1" ht="12.75"/>
    <row r="21" s="61" customFormat="1" ht="12.75"/>
    <row r="22" s="61" customFormat="1" ht="12.75"/>
    <row r="23" s="61" customFormat="1" ht="12.75"/>
    <row r="24" s="61" customFormat="1" ht="16.5" customHeight="1"/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A12:C12"/>
    <mergeCell ref="D4:F5"/>
    <mergeCell ref="D7:F7"/>
    <mergeCell ref="C4:C5"/>
    <mergeCell ref="B4:B5"/>
    <mergeCell ref="A4:A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5.140625" style="18" customWidth="1"/>
    <col min="2" max="2" width="7.8515625" style="18" customWidth="1"/>
    <col min="3" max="3" width="21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34" t="s">
        <v>224</v>
      </c>
      <c r="D1" s="235"/>
      <c r="E1" s="235"/>
      <c r="F1" s="235"/>
      <c r="G1" s="235"/>
      <c r="H1" s="235"/>
      <c r="I1" s="235"/>
      <c r="J1" s="235"/>
      <c r="K1" s="235"/>
    </row>
    <row r="2" spans="7:11" ht="12.75">
      <c r="G2" s="236" t="s">
        <v>219</v>
      </c>
      <c r="H2" s="236"/>
      <c r="I2" s="236"/>
      <c r="J2" s="236"/>
      <c r="K2" s="236"/>
    </row>
    <row r="3" spans="1:11" ht="42.75" customHeight="1">
      <c r="A3" s="237" t="s">
        <v>215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s="130" customFormat="1" ht="45" customHeight="1">
      <c r="A4" s="238" t="s">
        <v>0</v>
      </c>
      <c r="B4" s="238" t="s">
        <v>3</v>
      </c>
      <c r="C4" s="238" t="s">
        <v>109</v>
      </c>
      <c r="D4" s="240" t="s">
        <v>129</v>
      </c>
      <c r="E4" s="241"/>
      <c r="F4" s="242"/>
      <c r="G4" s="243" t="s">
        <v>130</v>
      </c>
      <c r="H4" s="244"/>
      <c r="I4" s="245"/>
      <c r="J4" s="246" t="s">
        <v>54</v>
      </c>
      <c r="K4" s="246"/>
    </row>
    <row r="5" spans="1:11" s="130" customFormat="1" ht="65.25" customHeight="1">
      <c r="A5" s="239"/>
      <c r="B5" s="239"/>
      <c r="C5" s="239"/>
      <c r="D5" s="186" t="s">
        <v>216</v>
      </c>
      <c r="E5" s="184" t="s">
        <v>21</v>
      </c>
      <c r="F5" s="76" t="s">
        <v>217</v>
      </c>
      <c r="G5" s="186" t="s">
        <v>216</v>
      </c>
      <c r="H5" s="184" t="s">
        <v>21</v>
      </c>
      <c r="I5" s="185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83.25" customHeight="1">
      <c r="A7" s="133" t="s">
        <v>225</v>
      </c>
      <c r="B7" s="98"/>
      <c r="C7" s="183" t="s">
        <v>226</v>
      </c>
      <c r="D7" s="140">
        <v>1355</v>
      </c>
      <c r="E7" s="190">
        <v>7032</v>
      </c>
      <c r="F7" s="140">
        <f>D7+E7</f>
        <v>8387</v>
      </c>
      <c r="G7" s="140">
        <v>1355</v>
      </c>
      <c r="H7" s="190">
        <v>7032</v>
      </c>
      <c r="I7" s="140">
        <f>G7+H7</f>
        <v>8387</v>
      </c>
      <c r="J7" s="127">
        <f>I7</f>
        <v>8387</v>
      </c>
      <c r="K7" s="140">
        <v>0</v>
      </c>
    </row>
    <row r="8" spans="1:11" s="8" customFormat="1" ht="96" customHeight="1">
      <c r="A8" s="131"/>
      <c r="B8" s="104">
        <v>75109</v>
      </c>
      <c r="C8" s="182" t="s">
        <v>231</v>
      </c>
      <c r="D8" s="180">
        <v>0</v>
      </c>
      <c r="E8" s="189">
        <v>7032</v>
      </c>
      <c r="F8" s="180">
        <f>D8+E8</f>
        <v>7032</v>
      </c>
      <c r="G8" s="180">
        <v>0</v>
      </c>
      <c r="H8" s="189">
        <f>E8</f>
        <v>7032</v>
      </c>
      <c r="I8" s="180">
        <f>G8+H8</f>
        <v>7032</v>
      </c>
      <c r="J8" s="126">
        <f>H8</f>
        <v>7032</v>
      </c>
      <c r="K8" s="180">
        <v>0</v>
      </c>
    </row>
    <row r="9" spans="1:11" s="61" customFormat="1" ht="34.5" customHeight="1">
      <c r="A9" s="117"/>
      <c r="B9" s="118"/>
      <c r="C9" s="115" t="s">
        <v>1</v>
      </c>
      <c r="D9" s="187">
        <v>1904893</v>
      </c>
      <c r="E9" s="187">
        <v>7032</v>
      </c>
      <c r="F9" s="127">
        <f>SUM(D9:E9)</f>
        <v>1911925</v>
      </c>
      <c r="G9" s="127">
        <v>1904893</v>
      </c>
      <c r="H9" s="187">
        <v>7032</v>
      </c>
      <c r="I9" s="127">
        <f>SUM(G9:H9)</f>
        <v>1911925</v>
      </c>
      <c r="J9" s="127">
        <f>I9-K9</f>
        <v>1911925</v>
      </c>
      <c r="K9" s="140">
        <v>0</v>
      </c>
    </row>
    <row r="10" ht="18" customHeight="1"/>
    <row r="11" spans="1:11" s="61" customFormat="1" ht="17.25" customHeight="1">
      <c r="A11" s="18"/>
      <c r="B11" s="18"/>
      <c r="C11" s="18"/>
      <c r="D11" s="37"/>
      <c r="E11" s="37"/>
      <c r="F11" s="37"/>
      <c r="G11" s="63"/>
      <c r="H11"/>
      <c r="I11"/>
      <c r="J11"/>
      <c r="K11"/>
    </row>
    <row r="12" ht="16.5" customHeight="1"/>
    <row r="13" spans="1:11" s="61" customFormat="1" ht="29.25" customHeight="1">
      <c r="A13" s="18"/>
      <c r="B13" s="18"/>
      <c r="C13" s="18"/>
      <c r="D13" s="37"/>
      <c r="E13" s="37"/>
      <c r="F13" s="37"/>
      <c r="G13" s="63"/>
      <c r="H13"/>
      <c r="I13"/>
      <c r="J13"/>
      <c r="K13"/>
    </row>
    <row r="14" spans="1:11" s="8" customFormat="1" ht="21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ht="19.5" customHeight="1"/>
    <row r="16" spans="1:11" s="61" customFormat="1" ht="16.5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ht="52.5" customHeight="1"/>
    <row r="18" ht="69" customHeight="1"/>
    <row r="19" spans="1:11" s="61" customFormat="1" ht="84.75" customHeight="1">
      <c r="A19" s="18"/>
      <c r="B19" s="18"/>
      <c r="C19" s="18"/>
      <c r="D19" s="37"/>
      <c r="E19" s="37"/>
      <c r="F19" s="37"/>
      <c r="G19" s="63"/>
      <c r="H19"/>
      <c r="I19"/>
      <c r="J19"/>
      <c r="K19"/>
    </row>
    <row r="20" ht="21" customHeight="1"/>
    <row r="21" ht="50.25" customHeight="1"/>
    <row r="22" spans="1:23" s="188" customFormat="1" ht="20.25" customHeight="1">
      <c r="A22" s="18"/>
      <c r="B22" s="18"/>
      <c r="C22" s="18"/>
      <c r="D22" s="37"/>
      <c r="E22" s="37"/>
      <c r="F22" s="37"/>
      <c r="G22" s="63"/>
      <c r="H22"/>
      <c r="I22"/>
      <c r="J22"/>
      <c r="K2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ht="93.75" customHeight="1"/>
    <row r="24" spans="1:11" s="61" customFormat="1" ht="19.5" customHeight="1">
      <c r="A24" s="18"/>
      <c r="B24" s="18"/>
      <c r="C24" s="18"/>
      <c r="D24" s="37"/>
      <c r="E24" s="37"/>
      <c r="F24" s="37"/>
      <c r="G24" s="63"/>
      <c r="H24"/>
      <c r="I24"/>
      <c r="J24"/>
      <c r="K24"/>
    </row>
    <row r="25" spans="1:11" s="51" customFormat="1" ht="19.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</row>
  </sheetData>
  <sheetProtection/>
  <mergeCells count="9">
    <mergeCell ref="C1:K1"/>
    <mergeCell ref="G2:K2"/>
    <mergeCell ref="A3:K3"/>
    <mergeCell ref="A4:A5"/>
    <mergeCell ref="B4:B5"/>
    <mergeCell ref="C4:C5"/>
    <mergeCell ref="D4:F4"/>
    <mergeCell ref="G4:I4"/>
    <mergeCell ref="J4:K4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206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162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53" t="s">
        <v>0</v>
      </c>
      <c r="B4" s="253" t="s">
        <v>3</v>
      </c>
      <c r="C4" s="253" t="s">
        <v>5</v>
      </c>
      <c r="D4" s="256" t="s">
        <v>1</v>
      </c>
      <c r="E4" s="257"/>
      <c r="F4" s="258"/>
      <c r="G4" s="253" t="s">
        <v>26</v>
      </c>
      <c r="H4" s="32" t="s">
        <v>27</v>
      </c>
      <c r="I4" s="253" t="s">
        <v>28</v>
      </c>
      <c r="J4" s="255" t="s">
        <v>113</v>
      </c>
      <c r="K4" s="253" t="s">
        <v>29</v>
      </c>
    </row>
    <row r="5" spans="1:11" ht="90">
      <c r="A5" s="254"/>
      <c r="B5" s="254"/>
      <c r="C5" s="254"/>
      <c r="D5" s="259"/>
      <c r="E5" s="260"/>
      <c r="F5" s="261"/>
      <c r="G5" s="254"/>
      <c r="H5" s="34" t="s">
        <v>123</v>
      </c>
      <c r="I5" s="254"/>
      <c r="J5" s="254"/>
      <c r="K5" s="254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138</v>
      </c>
    </row>
    <row r="7" spans="1:11" ht="12" customHeight="1">
      <c r="A7" s="25">
        <v>1</v>
      </c>
      <c r="B7" s="25">
        <v>2</v>
      </c>
      <c r="C7" s="25">
        <v>3</v>
      </c>
      <c r="D7" s="250">
        <v>4</v>
      </c>
      <c r="E7" s="251"/>
      <c r="F7" s="252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3" t="s">
        <v>173</v>
      </c>
      <c r="B8" s="153"/>
      <c r="C8" s="138" t="s">
        <v>193</v>
      </c>
      <c r="D8" s="132">
        <v>1223674.01</v>
      </c>
      <c r="E8" s="132">
        <v>20910</v>
      </c>
      <c r="F8" s="161">
        <f>SUM(D8:E8)</f>
        <v>1244584.01</v>
      </c>
      <c r="G8" s="141">
        <f>868327+20910</f>
        <v>889237</v>
      </c>
      <c r="H8" s="141">
        <v>0</v>
      </c>
      <c r="I8" s="141">
        <v>0</v>
      </c>
      <c r="J8" s="141">
        <v>0</v>
      </c>
      <c r="K8" s="141">
        <v>355347.01</v>
      </c>
    </row>
    <row r="9" spans="1:11" ht="20.25" customHeight="1">
      <c r="A9" s="145"/>
      <c r="B9" s="145" t="s">
        <v>194</v>
      </c>
      <c r="C9" s="87" t="s">
        <v>195</v>
      </c>
      <c r="D9" s="162">
        <v>18327</v>
      </c>
      <c r="E9" s="147">
        <v>20910</v>
      </c>
      <c r="F9" s="147">
        <f>SUM(D9:E9)</f>
        <v>39237</v>
      </c>
      <c r="G9" s="146">
        <v>20910</v>
      </c>
      <c r="H9" s="146">
        <v>0</v>
      </c>
      <c r="I9" s="146">
        <v>0</v>
      </c>
      <c r="J9" s="146">
        <v>0</v>
      </c>
      <c r="K9" s="146">
        <v>0</v>
      </c>
    </row>
    <row r="10" spans="1:11" ht="22.5" customHeight="1">
      <c r="A10" s="153" t="s">
        <v>186</v>
      </c>
      <c r="B10" s="153"/>
      <c r="C10" s="138" t="s">
        <v>189</v>
      </c>
      <c r="D10" s="132">
        <v>143115</v>
      </c>
      <c r="E10" s="132">
        <v>12000</v>
      </c>
      <c r="F10" s="161">
        <f>SUM(D10:E10)</f>
        <v>155115</v>
      </c>
      <c r="G10" s="141">
        <v>155115</v>
      </c>
      <c r="H10" s="141">
        <v>0</v>
      </c>
      <c r="I10" s="141">
        <v>0</v>
      </c>
      <c r="J10" s="141">
        <v>0</v>
      </c>
      <c r="K10" s="141">
        <v>0</v>
      </c>
    </row>
    <row r="11" spans="1:11" ht="36" customHeight="1">
      <c r="A11" s="145"/>
      <c r="B11" s="145" t="s">
        <v>187</v>
      </c>
      <c r="C11" s="87" t="s">
        <v>190</v>
      </c>
      <c r="D11" s="162">
        <v>143115</v>
      </c>
      <c r="E11" s="147">
        <v>12000</v>
      </c>
      <c r="F11" s="147">
        <f>SUM(D11:E11)</f>
        <v>155115</v>
      </c>
      <c r="G11" s="146">
        <v>12000</v>
      </c>
      <c r="H11" s="146">
        <v>0</v>
      </c>
      <c r="I11" s="146">
        <v>0</v>
      </c>
      <c r="J11" s="146">
        <v>0</v>
      </c>
      <c r="K11" s="146">
        <v>0</v>
      </c>
    </row>
    <row r="12" spans="1:11" ht="36" customHeight="1">
      <c r="A12" s="153" t="s">
        <v>196</v>
      </c>
      <c r="B12" s="145"/>
      <c r="C12" s="138" t="s">
        <v>96</v>
      </c>
      <c r="D12" s="132">
        <v>0</v>
      </c>
      <c r="E12" s="132">
        <v>30000</v>
      </c>
      <c r="F12" s="132">
        <f>D12+E12</f>
        <v>30000</v>
      </c>
      <c r="G12" s="141">
        <v>30000</v>
      </c>
      <c r="H12" s="141">
        <v>0</v>
      </c>
      <c r="I12" s="141">
        <v>0</v>
      </c>
      <c r="J12" s="141">
        <v>0</v>
      </c>
      <c r="K12" s="141">
        <v>0</v>
      </c>
    </row>
    <row r="13" spans="1:11" ht="24" customHeight="1">
      <c r="A13" s="145"/>
      <c r="B13" s="145" t="s">
        <v>197</v>
      </c>
      <c r="C13" s="87" t="s">
        <v>198</v>
      </c>
      <c r="D13" s="147">
        <v>0</v>
      </c>
      <c r="E13" s="147">
        <v>30000</v>
      </c>
      <c r="F13" s="147">
        <f>D13+E13</f>
        <v>30000</v>
      </c>
      <c r="G13" s="146">
        <v>30000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 customHeight="1">
      <c r="A14" s="247" t="s">
        <v>7</v>
      </c>
      <c r="B14" s="248"/>
      <c r="C14" s="249"/>
      <c r="D14" s="141">
        <v>5728807.01</v>
      </c>
      <c r="E14" s="141">
        <f>E12+E10+E8</f>
        <v>62910</v>
      </c>
      <c r="F14" s="141">
        <f>D14+E14</f>
        <v>5791717.01</v>
      </c>
      <c r="G14" s="141">
        <v>4486370</v>
      </c>
      <c r="H14" s="141">
        <v>2012091</v>
      </c>
      <c r="I14" s="141">
        <v>0</v>
      </c>
      <c r="J14" s="141">
        <v>0</v>
      </c>
      <c r="K14" s="141">
        <v>1305347.01</v>
      </c>
    </row>
    <row r="15" spans="1:11" ht="20.25" customHeight="1">
      <c r="A15" s="158"/>
      <c r="B15" s="158"/>
      <c r="C15" s="158"/>
      <c r="D15" s="159"/>
      <c r="E15" s="159"/>
      <c r="F15" s="159"/>
      <c r="G15" s="159"/>
      <c r="H15" s="159"/>
      <c r="I15" s="159"/>
      <c r="J15" s="159"/>
      <c r="K15" s="159"/>
    </row>
    <row r="16" spans="1:11" ht="20.25" customHeight="1">
      <c r="A16" s="158"/>
      <c r="B16" s="158"/>
      <c r="C16" s="158"/>
      <c r="D16" s="159"/>
      <c r="E16" s="159"/>
      <c r="F16" s="159"/>
      <c r="G16" s="159"/>
      <c r="H16" s="159"/>
      <c r="I16" s="159"/>
      <c r="J16" s="159"/>
      <c r="K16" s="159"/>
    </row>
    <row r="17" spans="1:11" ht="20.25" customHeight="1">
      <c r="A17" s="158"/>
      <c r="B17" s="158"/>
      <c r="C17" s="158"/>
      <c r="D17" s="159"/>
      <c r="E17" s="159"/>
      <c r="F17" s="159"/>
      <c r="G17" s="159"/>
      <c r="H17" s="159"/>
      <c r="I17" s="159"/>
      <c r="J17" s="159"/>
      <c r="K17" s="159"/>
    </row>
    <row r="18" spans="1:11" ht="20.25" customHeight="1">
      <c r="A18" s="158"/>
      <c r="B18" s="158"/>
      <c r="C18" s="158"/>
      <c r="D18" s="159"/>
      <c r="E18" s="159"/>
      <c r="F18" s="159"/>
      <c r="G18" s="159"/>
      <c r="H18" s="159"/>
      <c r="I18" s="159"/>
      <c r="J18" s="159"/>
      <c r="K18" s="159"/>
    </row>
    <row r="19" spans="1:11" ht="20.25" customHeight="1">
      <c r="A19" s="158"/>
      <c r="B19" s="158"/>
      <c r="C19" s="158"/>
      <c r="D19" s="159"/>
      <c r="E19" s="159"/>
      <c r="F19" s="159"/>
      <c r="G19" s="159"/>
      <c r="H19" s="159"/>
      <c r="I19" s="159"/>
      <c r="J19" s="159"/>
      <c r="K19" s="159"/>
    </row>
    <row r="20" spans="1:11" ht="20.25" customHeight="1">
      <c r="A20" s="158"/>
      <c r="B20" s="158"/>
      <c r="C20" s="158"/>
      <c r="D20" s="159"/>
      <c r="E20" s="159"/>
      <c r="F20" s="159"/>
      <c r="G20" s="159"/>
      <c r="H20" s="159"/>
      <c r="I20" s="159"/>
      <c r="J20" s="159"/>
      <c r="K20" s="159"/>
    </row>
    <row r="21" spans="1:11" ht="20.25" customHeight="1">
      <c r="A21" s="158"/>
      <c r="B21" s="158"/>
      <c r="C21" s="158"/>
      <c r="D21" s="159"/>
      <c r="E21" s="159"/>
      <c r="F21" s="159"/>
      <c r="G21" s="159"/>
      <c r="H21" s="159"/>
      <c r="I21" s="159"/>
      <c r="J21" s="159"/>
      <c r="K21" s="159"/>
    </row>
    <row r="22" spans="1:11" ht="20.25" customHeight="1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</row>
    <row r="23" spans="1:11" ht="20.25" customHeight="1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20.25" customHeight="1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</row>
    <row r="25" spans="1:11" ht="20.25" customHeight="1">
      <c r="A25" s="158"/>
      <c r="B25" s="158"/>
      <c r="C25" s="158"/>
      <c r="D25" s="159"/>
      <c r="E25" s="159"/>
      <c r="F25" s="159"/>
      <c r="G25" s="159"/>
      <c r="H25" s="159"/>
      <c r="I25" s="159"/>
      <c r="J25" s="159"/>
      <c r="K25" s="159"/>
    </row>
    <row r="33" ht="12.75">
      <c r="G33" s="151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207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162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3" t="s">
        <v>169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11" ht="12.75" customHeight="1">
      <c r="A5" s="264" t="s">
        <v>32</v>
      </c>
      <c r="B5" s="265" t="s">
        <v>0</v>
      </c>
      <c r="C5" s="265" t="s">
        <v>33</v>
      </c>
      <c r="D5" s="266" t="s">
        <v>34</v>
      </c>
      <c r="E5" s="246" t="s">
        <v>35</v>
      </c>
      <c r="F5" s="246" t="s">
        <v>36</v>
      </c>
      <c r="G5" s="246"/>
      <c r="H5" s="246"/>
      <c r="I5" s="246"/>
      <c r="J5" s="246"/>
      <c r="K5" s="266" t="s">
        <v>37</v>
      </c>
    </row>
    <row r="6" spans="1:11" ht="12.75" customHeight="1">
      <c r="A6" s="264"/>
      <c r="B6" s="265"/>
      <c r="C6" s="265"/>
      <c r="D6" s="266"/>
      <c r="E6" s="246"/>
      <c r="F6" s="246" t="s">
        <v>178</v>
      </c>
      <c r="G6" s="246" t="s">
        <v>38</v>
      </c>
      <c r="H6" s="246"/>
      <c r="I6" s="246"/>
      <c r="J6" s="246"/>
      <c r="K6" s="266"/>
    </row>
    <row r="7" spans="1:11" ht="12.75" customHeight="1">
      <c r="A7" s="264"/>
      <c r="B7" s="265"/>
      <c r="C7" s="265"/>
      <c r="D7" s="266"/>
      <c r="E7" s="246"/>
      <c r="F7" s="246"/>
      <c r="G7" s="246" t="s">
        <v>39</v>
      </c>
      <c r="H7" s="246" t="s">
        <v>40</v>
      </c>
      <c r="I7" s="246" t="s">
        <v>41</v>
      </c>
      <c r="J7" s="246" t="s">
        <v>42</v>
      </c>
      <c r="K7" s="266"/>
    </row>
    <row r="8" spans="1:11" ht="12.75">
      <c r="A8" s="264"/>
      <c r="B8" s="265"/>
      <c r="C8" s="265"/>
      <c r="D8" s="266"/>
      <c r="E8" s="246"/>
      <c r="F8" s="246"/>
      <c r="G8" s="246"/>
      <c r="H8" s="246"/>
      <c r="I8" s="246"/>
      <c r="J8" s="246"/>
      <c r="K8" s="266"/>
    </row>
    <row r="9" spans="1:11" ht="102" customHeight="1">
      <c r="A9" s="264"/>
      <c r="B9" s="265"/>
      <c r="C9" s="265"/>
      <c r="D9" s="266"/>
      <c r="E9" s="246"/>
      <c r="F9" s="246"/>
      <c r="G9" s="246"/>
      <c r="H9" s="246"/>
      <c r="I9" s="246"/>
      <c r="J9" s="246"/>
      <c r="K9" s="266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1" t="s">
        <v>175</v>
      </c>
      <c r="C11" s="171" t="s">
        <v>176</v>
      </c>
      <c r="D11" s="87" t="s">
        <v>177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171</v>
      </c>
      <c r="J11" s="40">
        <v>0</v>
      </c>
      <c r="K11" s="87" t="s">
        <v>179</v>
      </c>
    </row>
    <row r="12" spans="1:11" ht="32.25" customHeight="1">
      <c r="A12" s="123">
        <v>2</v>
      </c>
      <c r="B12" s="171" t="s">
        <v>173</v>
      </c>
      <c r="C12" s="171" t="s">
        <v>194</v>
      </c>
      <c r="D12" s="87" t="s">
        <v>201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171</v>
      </c>
      <c r="J12" s="40">
        <v>0</v>
      </c>
      <c r="K12" s="87" t="s">
        <v>179</v>
      </c>
    </row>
    <row r="13" spans="1:11" ht="46.5" customHeight="1">
      <c r="A13" s="123">
        <v>3</v>
      </c>
      <c r="B13" s="171" t="s">
        <v>186</v>
      </c>
      <c r="C13" s="171" t="s">
        <v>187</v>
      </c>
      <c r="D13" s="87" t="s">
        <v>188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171</v>
      </c>
      <c r="J13" s="40">
        <v>0</v>
      </c>
      <c r="K13" s="87" t="s">
        <v>179</v>
      </c>
    </row>
    <row r="14" spans="1:11" ht="57" customHeight="1">
      <c r="A14" s="123">
        <v>4</v>
      </c>
      <c r="B14" s="171" t="s">
        <v>186</v>
      </c>
      <c r="C14" s="171" t="s">
        <v>187</v>
      </c>
      <c r="D14" s="87" t="s">
        <v>200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171</v>
      </c>
      <c r="J14" s="40">
        <v>0</v>
      </c>
      <c r="K14" s="87" t="s">
        <v>179</v>
      </c>
    </row>
    <row r="15" spans="1:11" ht="41.25" customHeight="1">
      <c r="A15" s="123">
        <v>5</v>
      </c>
      <c r="B15" s="171" t="s">
        <v>183</v>
      </c>
      <c r="C15" s="171" t="s">
        <v>184</v>
      </c>
      <c r="D15" s="87" t="s">
        <v>185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171</v>
      </c>
      <c r="J15" s="40">
        <v>100000</v>
      </c>
      <c r="K15" s="87" t="s">
        <v>179</v>
      </c>
    </row>
    <row r="16" spans="1:11" ht="45" customHeight="1">
      <c r="A16" s="123">
        <v>6</v>
      </c>
      <c r="B16" s="169" t="s">
        <v>116</v>
      </c>
      <c r="C16" s="169" t="s">
        <v>118</v>
      </c>
      <c r="D16" s="124" t="s">
        <v>170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171</v>
      </c>
      <c r="J16" s="40">
        <v>0</v>
      </c>
      <c r="K16" s="124" t="s">
        <v>172</v>
      </c>
    </row>
    <row r="17" spans="1:11" s="74" customFormat="1" ht="18" customHeight="1">
      <c r="A17" s="262" t="s">
        <v>1</v>
      </c>
      <c r="B17" s="262"/>
      <c r="C17" s="262"/>
      <c r="D17" s="262"/>
      <c r="E17" s="134">
        <f>SUM(E11:E16)</f>
        <v>340025</v>
      </c>
      <c r="F17" s="134">
        <f>SUM(F11:F16)</f>
        <v>340025</v>
      </c>
      <c r="G17" s="134">
        <f>SUM(G11:G16)</f>
        <v>240025</v>
      </c>
      <c r="H17" s="134">
        <v>0</v>
      </c>
      <c r="I17" s="134">
        <v>0</v>
      </c>
      <c r="J17" s="134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  <mergeCell ref="A4:K4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208</v>
      </c>
      <c r="F1" s="16"/>
      <c r="G1" s="16"/>
    </row>
    <row r="2" spans="1:7" ht="12.75">
      <c r="A2" s="18"/>
      <c r="B2" s="18"/>
      <c r="C2" s="18"/>
      <c r="D2" s="16"/>
      <c r="E2" s="2" t="s">
        <v>162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0"/>
      <c r="B4" s="270"/>
      <c r="C4" s="270"/>
      <c r="D4" s="270"/>
      <c r="E4" s="270"/>
      <c r="F4" s="270"/>
      <c r="G4" s="270"/>
      <c r="H4" s="270"/>
    </row>
    <row r="5" spans="1:8" ht="34.5" customHeight="1">
      <c r="A5" s="271" t="s">
        <v>168</v>
      </c>
      <c r="B5" s="271"/>
      <c r="C5" s="271"/>
      <c r="D5" s="271"/>
      <c r="E5" s="271"/>
      <c r="F5" s="65"/>
      <c r="G5" s="65"/>
      <c r="H5" s="66"/>
    </row>
    <row r="6" spans="1:8" ht="12.75">
      <c r="A6" s="272" t="s">
        <v>32</v>
      </c>
      <c r="B6" s="272" t="s">
        <v>0</v>
      </c>
      <c r="C6" s="272" t="s">
        <v>3</v>
      </c>
      <c r="D6" s="275" t="s">
        <v>97</v>
      </c>
      <c r="E6" s="278" t="s">
        <v>98</v>
      </c>
      <c r="F6" s="68"/>
      <c r="G6" s="68"/>
      <c r="H6" s="69"/>
    </row>
    <row r="7" spans="1:8" ht="9.75" customHeight="1">
      <c r="A7" s="273"/>
      <c r="B7" s="273"/>
      <c r="C7" s="273"/>
      <c r="D7" s="276"/>
      <c r="E7" s="279"/>
      <c r="F7" s="64"/>
      <c r="G7" s="64"/>
      <c r="H7" s="70"/>
    </row>
    <row r="8" spans="1:8" ht="3" customHeight="1" hidden="1">
      <c r="A8" s="274"/>
      <c r="B8" s="274"/>
      <c r="C8" s="274"/>
      <c r="D8" s="277"/>
      <c r="E8" s="280"/>
      <c r="F8" s="68"/>
      <c r="G8" s="68"/>
      <c r="H8" s="69"/>
    </row>
    <row r="9" spans="1:8" ht="12.75">
      <c r="A9" s="135">
        <v>1</v>
      </c>
      <c r="B9" s="135">
        <v>2</v>
      </c>
      <c r="C9" s="135">
        <v>3</v>
      </c>
      <c r="D9" s="135">
        <v>4</v>
      </c>
      <c r="E9" s="136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4">
        <f>SUM(E11:E17)</f>
        <v>1273747.01</v>
      </c>
      <c r="F10" s="68"/>
      <c r="G10" s="68"/>
      <c r="H10" s="137"/>
    </row>
    <row r="11" spans="1:8" ht="20.25" customHeight="1">
      <c r="A11" s="163">
        <v>1</v>
      </c>
      <c r="B11" s="163">
        <v>600</v>
      </c>
      <c r="C11" s="163">
        <v>60013</v>
      </c>
      <c r="D11" s="164" t="s">
        <v>192</v>
      </c>
      <c r="E11" s="165">
        <v>100000</v>
      </c>
      <c r="F11" s="64"/>
      <c r="G11" s="64"/>
      <c r="H11" s="54"/>
    </row>
    <row r="12" spans="1:11" ht="20.25" customHeight="1">
      <c r="A12" s="163">
        <v>2</v>
      </c>
      <c r="B12" s="172" t="s">
        <v>173</v>
      </c>
      <c r="C12" s="172" t="s">
        <v>174</v>
      </c>
      <c r="D12" s="164" t="s">
        <v>180</v>
      </c>
      <c r="E12" s="165">
        <v>750000</v>
      </c>
      <c r="F12" s="64"/>
      <c r="G12" s="64"/>
      <c r="H12" s="54"/>
      <c r="K12" s="63"/>
    </row>
    <row r="13" spans="1:11" ht="20.25" customHeight="1">
      <c r="A13" s="163">
        <v>3</v>
      </c>
      <c r="B13" s="172" t="s">
        <v>173</v>
      </c>
      <c r="C13" s="172" t="s">
        <v>174</v>
      </c>
      <c r="D13" s="164" t="s">
        <v>180</v>
      </c>
      <c r="E13" s="165">
        <v>13900</v>
      </c>
      <c r="F13" s="64"/>
      <c r="G13" s="64"/>
      <c r="H13" s="54"/>
      <c r="K13" s="63"/>
    </row>
    <row r="14" spans="1:11" ht="20.25" customHeight="1">
      <c r="A14" s="163">
        <v>4</v>
      </c>
      <c r="B14" s="172" t="s">
        <v>173</v>
      </c>
      <c r="C14" s="172" t="s">
        <v>174</v>
      </c>
      <c r="D14" s="164" t="s">
        <v>180</v>
      </c>
      <c r="E14" s="173">
        <v>355347.01</v>
      </c>
      <c r="F14" s="64"/>
      <c r="G14" s="64"/>
      <c r="H14" s="54"/>
      <c r="K14" s="63"/>
    </row>
    <row r="15" spans="1:11" ht="20.25" customHeight="1">
      <c r="A15" s="163">
        <v>5</v>
      </c>
      <c r="B15" s="172" t="s">
        <v>196</v>
      </c>
      <c r="C15" s="172" t="s">
        <v>197</v>
      </c>
      <c r="D15" s="164" t="s">
        <v>213</v>
      </c>
      <c r="E15" s="173">
        <v>30000</v>
      </c>
      <c r="F15" s="64"/>
      <c r="G15" s="64"/>
      <c r="H15" s="54"/>
      <c r="K15" s="63"/>
    </row>
    <row r="16" spans="1:11" ht="30" customHeight="1">
      <c r="A16" s="163">
        <v>6</v>
      </c>
      <c r="B16" s="172" t="s">
        <v>196</v>
      </c>
      <c r="C16" s="172" t="s">
        <v>199</v>
      </c>
      <c r="D16" s="164" t="s">
        <v>214</v>
      </c>
      <c r="E16" s="173">
        <v>20000</v>
      </c>
      <c r="F16" s="64"/>
      <c r="G16" s="64"/>
      <c r="H16" s="54"/>
      <c r="K16" s="63"/>
    </row>
    <row r="17" spans="1:8" ht="20.25" customHeight="1">
      <c r="A17" s="149">
        <v>7</v>
      </c>
      <c r="B17" s="149">
        <v>801</v>
      </c>
      <c r="C17" s="149">
        <v>80195</v>
      </c>
      <c r="D17" s="166" t="s">
        <v>122</v>
      </c>
      <c r="E17" s="143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49">
        <v>1</v>
      </c>
      <c r="B19" s="149">
        <v>921</v>
      </c>
      <c r="C19" s="149">
        <v>92105</v>
      </c>
      <c r="D19" s="142" t="s">
        <v>119</v>
      </c>
      <c r="E19" s="167">
        <v>25000</v>
      </c>
      <c r="F19" s="64"/>
      <c r="G19" s="64"/>
      <c r="H19" s="54"/>
    </row>
    <row r="20" spans="1:8" ht="31.5" customHeight="1">
      <c r="A20" s="149">
        <v>2</v>
      </c>
      <c r="B20" s="149">
        <v>921</v>
      </c>
      <c r="C20" s="149">
        <v>92195</v>
      </c>
      <c r="D20" s="168" t="s">
        <v>120</v>
      </c>
      <c r="E20" s="167">
        <v>8000</v>
      </c>
      <c r="F20" s="64"/>
      <c r="G20" s="64"/>
      <c r="H20" s="54"/>
    </row>
    <row r="21" spans="1:8" ht="45" customHeight="1">
      <c r="A21" s="149">
        <v>3</v>
      </c>
      <c r="B21" s="149">
        <v>921</v>
      </c>
      <c r="C21" s="149">
        <v>92195</v>
      </c>
      <c r="D21" s="142" t="s">
        <v>121</v>
      </c>
      <c r="E21" s="167">
        <v>30000</v>
      </c>
      <c r="F21" s="64"/>
      <c r="G21" s="64"/>
      <c r="H21" s="54"/>
    </row>
    <row r="22" spans="1:13" ht="31.5" customHeight="1">
      <c r="A22" s="149">
        <v>4</v>
      </c>
      <c r="B22" s="149">
        <v>921</v>
      </c>
      <c r="C22" s="149">
        <v>92120</v>
      </c>
      <c r="D22" s="142" t="s">
        <v>114</v>
      </c>
      <c r="E22" s="167">
        <v>100000</v>
      </c>
      <c r="F22" s="64"/>
      <c r="G22" s="64"/>
      <c r="H22" s="54"/>
      <c r="K22" s="51"/>
      <c r="L22" s="51"/>
      <c r="M22" s="51"/>
    </row>
    <row r="23" spans="1:13" ht="45" customHeight="1">
      <c r="A23" s="149">
        <v>5</v>
      </c>
      <c r="B23" s="149">
        <v>926</v>
      </c>
      <c r="C23" s="149">
        <v>92605</v>
      </c>
      <c r="D23" s="142" t="s">
        <v>128</v>
      </c>
      <c r="E23" s="167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67" t="s">
        <v>1</v>
      </c>
      <c r="B24" s="268"/>
      <c r="C24" s="268"/>
      <c r="D24" s="269"/>
      <c r="E24" s="140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191</v>
      </c>
    </row>
    <row r="2" spans="1:5" ht="12.75">
      <c r="A2" s="18"/>
      <c r="B2" s="18"/>
      <c r="C2" s="18"/>
      <c r="D2" s="16"/>
      <c r="E2" s="2" t="s">
        <v>162</v>
      </c>
    </row>
    <row r="3" spans="1:5" ht="15.75">
      <c r="A3" s="270"/>
      <c r="B3" s="270"/>
      <c r="C3" s="270"/>
      <c r="D3" s="270"/>
      <c r="E3" s="270"/>
    </row>
    <row r="4" ht="12.75">
      <c r="E4" s="63"/>
    </row>
    <row r="5" ht="12.75">
      <c r="E5" s="63"/>
    </row>
    <row r="6" spans="1:5" ht="15.75">
      <c r="A6" s="271" t="s">
        <v>167</v>
      </c>
      <c r="B6" s="271"/>
      <c r="C6" s="271"/>
      <c r="D6" s="271"/>
      <c r="E6" s="271"/>
    </row>
    <row r="7" spans="4:5" ht="12.75">
      <c r="D7" s="18"/>
      <c r="E7" s="67"/>
    </row>
    <row r="8" spans="1:5" ht="12.75">
      <c r="A8" s="264" t="s">
        <v>32</v>
      </c>
      <c r="B8" s="264" t="s">
        <v>0</v>
      </c>
      <c r="C8" s="264" t="s">
        <v>3</v>
      </c>
      <c r="D8" s="266" t="s">
        <v>97</v>
      </c>
      <c r="E8" s="284" t="s">
        <v>98</v>
      </c>
    </row>
    <row r="9" spans="1:5" ht="12.75">
      <c r="A9" s="264"/>
      <c r="B9" s="264"/>
      <c r="C9" s="264"/>
      <c r="D9" s="266"/>
      <c r="E9" s="285"/>
    </row>
    <row r="10" spans="1:5" ht="12.75">
      <c r="A10" s="264"/>
      <c r="B10" s="264"/>
      <c r="C10" s="264"/>
      <c r="D10" s="266"/>
      <c r="E10" s="286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49">
        <v>1</v>
      </c>
      <c r="B12" s="149">
        <v>801</v>
      </c>
      <c r="C12" s="149">
        <v>80104</v>
      </c>
      <c r="D12" s="142" t="s">
        <v>163</v>
      </c>
      <c r="E12" s="143">
        <v>915000</v>
      </c>
    </row>
    <row r="13" spans="1:5" ht="29.25" customHeight="1">
      <c r="A13" s="149">
        <v>2</v>
      </c>
      <c r="B13" s="149">
        <v>801</v>
      </c>
      <c r="C13" s="149">
        <v>80149</v>
      </c>
      <c r="D13" s="142" t="s">
        <v>163</v>
      </c>
      <c r="E13" s="143">
        <v>68352</v>
      </c>
    </row>
    <row r="14" spans="1:5" ht="29.25" customHeight="1">
      <c r="A14" s="149">
        <v>3</v>
      </c>
      <c r="B14" s="149">
        <v>921</v>
      </c>
      <c r="C14" s="149">
        <v>92116</v>
      </c>
      <c r="D14" s="142" t="s">
        <v>134</v>
      </c>
      <c r="E14" s="143">
        <v>380584</v>
      </c>
    </row>
    <row r="15" spans="1:5" ht="24.75" customHeight="1">
      <c r="A15" s="281" t="s">
        <v>1</v>
      </c>
      <c r="B15" s="282"/>
      <c r="C15" s="282"/>
      <c r="D15" s="283"/>
      <c r="E15" s="50">
        <f>SUM(E12:E14)</f>
        <v>1363936</v>
      </c>
    </row>
    <row r="33" spans="3:4" ht="12.75">
      <c r="C33" s="160"/>
      <c r="D33" s="160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209</v>
      </c>
    </row>
    <row r="2" spans="1:7" ht="12.75">
      <c r="A2" s="18"/>
      <c r="B2" s="18"/>
      <c r="C2" s="18"/>
      <c r="D2" s="37"/>
      <c r="E2" s="37"/>
      <c r="F2" s="37"/>
      <c r="G2" s="2" t="s">
        <v>205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87" t="s">
        <v>204</v>
      </c>
      <c r="B4" s="287"/>
      <c r="C4" s="287"/>
      <c r="D4" s="287"/>
      <c r="E4" s="287"/>
      <c r="F4" s="287"/>
      <c r="G4" s="287"/>
    </row>
    <row r="5" spans="1:7" ht="12.75" customHeight="1">
      <c r="A5" s="264" t="s">
        <v>0</v>
      </c>
      <c r="B5" s="238" t="s">
        <v>3</v>
      </c>
      <c r="C5" s="238" t="s">
        <v>109</v>
      </c>
      <c r="D5" s="246" t="s">
        <v>129</v>
      </c>
      <c r="E5" s="284" t="s">
        <v>17</v>
      </c>
      <c r="F5" s="246" t="s">
        <v>54</v>
      </c>
      <c r="G5" s="246"/>
    </row>
    <row r="6" spans="1:7" ht="31.5" customHeight="1">
      <c r="A6" s="264"/>
      <c r="B6" s="239"/>
      <c r="C6" s="239"/>
      <c r="D6" s="288"/>
      <c r="E6" s="28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202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203</v>
      </c>
      <c r="D9" s="134">
        <v>45000</v>
      </c>
      <c r="E9" s="134">
        <v>45000</v>
      </c>
      <c r="F9" s="134">
        <v>45000</v>
      </c>
      <c r="G9" s="134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2023-02-13T12:06:15Z</cp:lastPrinted>
  <dcterms:created xsi:type="dcterms:W3CDTF">2010-03-08T07:45:02Z</dcterms:created>
  <dcterms:modified xsi:type="dcterms:W3CDTF">2023-02-13T13:29:00Z</dcterms:modified>
  <cp:category/>
  <cp:version/>
  <cp:contentType/>
  <cp:contentStatus/>
</cp:coreProperties>
</file>