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'DOCHODY'!$A$1:$K$31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'WYDATKI'!$A$1:$H$21</definedName>
    <definedName name="_xlnm.Print_Area" localSheetId="2">'WYDATKI BIEŻĄCE'!$A$1:$N$31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<sst xmlns="http://schemas.openxmlformats.org/spreadsheetml/2006/main" count="373" uniqueCount="238">
  <si>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</si>
  <si>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</si>
  <si>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</si>
  <si>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</si>
  <si>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</si>
  <si>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</si>
  <si>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</si>
  <si>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</si>
  <si>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</si>
  <si>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</si>
  <si>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</si>
  <si>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</si>
  <si>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</si>
  <si>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</si>
  <si>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</si>
  <si>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</si>
  <si>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</si>
  <si>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</si>
  <si>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</si>
  <si>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</si>
  <si>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</si>
  <si>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</si>
  <si>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</si>
  <si>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</si>
  <si>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</si>
  <si>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</si>
  <si>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</si>
  <si>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</si>
  <si>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</si>
  <si>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</si>
  <si>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</si>
  <si>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</si>
  <si>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</si>
  <si>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</si>
  <si>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</si>
  <si>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</si>
  <si>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</si>
  <si>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</si>
  <si>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</si>
  <si>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</si>
  <si>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</si>
  <si>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</si>
  <si>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</si>
  <si>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</si>
  <si>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</si>
  <si>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</si>
  <si>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</si>
  <si>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</si>
  <si>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</si>
  <si>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</si>
  <si>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</si>
  <si>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</si>
  <si>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</si>
  <si>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</si>
  <si>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</si>
  <si>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</si>
  <si>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</si>
  <si>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</si>
  <si>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</si>
  <si>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</si>
  <si>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</si>
  <si>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</si>
  <si>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</si>
  <si>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</si>
  <si>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</si>
  <si>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</si>
  <si>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</si>
  <si>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</si>
  <si>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</si>
  <si>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</si>
  <si>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</si>
  <si>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</si>
  <si>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</si>
  <si>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</si>
  <si>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</si>
  <si>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</si>
  <si>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</si>
  <si>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</si>
  <si>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</si>
  <si>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</si>
  <si>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</si>
  <si>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</si>
  <si>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</si>
  <si>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</si>
  <si>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</si>
  <si>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</si>
  <si>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</si>
  <si>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</si>
  <si>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</si>
  <si>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</si>
  <si>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</si>
  <si>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</si>
  <si>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</si>
  <si>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</si>
  <si>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</si>
  <si>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</si>
  <si>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</si>
  <si>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</si>
  <si>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</si>
  <si>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</si>
  <si>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</si>
  <si>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</si>
  <si>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</si>
  <si>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</si>
  <si>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</si>
  <si>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</si>
  <si>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</si>
  <si>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</si>
  <si>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</si>
  <si>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</si>
  <si>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</si>
  <si>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</si>
  <si>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</si>
  <si>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</si>
  <si>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</si>
  <si>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</si>
  <si>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</si>
  <si>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</si>
  <si>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</si>
  <si>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</si>
  <si>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</si>
  <si>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</si>
  <si>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</si>
  <si>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</si>
  <si>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</si>
  <si>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</si>
  <si>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</si>
  <si>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</si>
  <si>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</si>
  <si>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</si>
  <si>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</si>
  <si>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</si>
  <si>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</si>
  <si>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</si>
  <si>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</si>
  <si>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</si>
  <si>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</si>
  <si>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</si>
  <si>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</si>
  <si>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</si>
  <si>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</si>
  <si>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</si>
  <si>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</si>
  <si>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</si>
  <si>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</si>
  <si>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</si>
  <si>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</si>
  <si>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</si>
  <si>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</si>
  <si>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</si>
  <si>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</si>
  <si>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</si>
  <si>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</si>
  <si>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</si>
  <si>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</si>
  <si>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</si>
  <si>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</si>
  <si>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</si>
  <si>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</si>
  <si>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</si>
  <si>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</si>
  <si>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</si>
  <si>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</si>
  <si>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</si>
  <si>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</si>
  <si>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</si>
  <si>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</si>
  <si>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</si>
  <si>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</si>
  <si>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</si>
  <si>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</si>
  <si>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</si>
  <si>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</si>
  <si>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</si>
  <si>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</si>
  <si>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</si>
  <si>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</si>
  <si>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</si>
  <si>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</si>
  <si>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</si>
  <si>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</si>
  <si>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</si>
  <si>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</si>
  <si>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</si>
  <si>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</si>
  <si>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</si>
  <si>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</si>
  <si>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</si>
  <si>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</si>
  <si>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</si>
  <si>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</si>
  <si>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</si>
  <si>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</si>
  <si>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</si>
  <si>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</si>
  <si>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</si>
  <si>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</si>
  <si>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</si>
  <si>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</si>
  <si>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</si>
  <si>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</si>
  <si>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</si>
  <si>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</si>
  <si>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</si>
  <si>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</si>
  <si>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</si>
  <si>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</si>
  <si>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</si>
  <si>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</si>
  <si>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</si>
  <si>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</si>
  <si>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</si>
  <si>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</si>
  <si>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</si>
  <si>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</si>
  <si>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</si>
  <si>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</si>
  <si>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</si>
  <si>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855</t>
  </si>
  <si>
    <t>RODZINA</t>
  </si>
  <si>
    <t>Środki z Funduszu Pomocy na finansowanie lub dofinansowanie zadań bieżących w zakresie pomocy obywatelom Ukrainy</t>
  </si>
  <si>
    <t>Karta Dużej Rodziny</t>
  </si>
  <si>
    <t>85503</t>
  </si>
  <si>
    <t>Załącznik nr 4 do Zarządzenia Nr 158/2022 Wójta Gminy Belsk Duży z dnia 29 grudnia 2022 roku</t>
  </si>
  <si>
    <t>zmieniającego Uchwałę Budżetową Gminy na rok 2023</t>
  </si>
  <si>
    <t>710</t>
  </si>
  <si>
    <t>DZIAŁALNOŚC USŁUGOWA</t>
  </si>
  <si>
    <t>Załącznik nr 1 do Zarządzenia Nr 12/2023 Wójta Gminy Belsk Duży z dnia 31 stycznia 2023 roku</t>
  </si>
  <si>
    <t>852</t>
  </si>
  <si>
    <t>POMOC SPOŁECZNA</t>
  </si>
  <si>
    <t>Załącznik nr 2 do Zarządzenia Nr 12/2023 Wójta Gminy Belsk Duży z dnia 31 stycznia 2023 roku</t>
  </si>
  <si>
    <t>Nadzór budowlany</t>
  </si>
  <si>
    <t>750</t>
  </si>
  <si>
    <t>ADMINISTRACJA PUBLICZNA</t>
  </si>
  <si>
    <t>Rady gmin (miast i miast na prawach powiatu)</t>
  </si>
  <si>
    <t>Pozostała działalność</t>
  </si>
  <si>
    <t>Załącznik nr 3 do Zarządzenia Nr 12/2023 Wójta Gminy Belsk Duży z dnia 31 stycznia 2023 roku</t>
  </si>
  <si>
    <t>Planowane wydatki na 2023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</si>
</sst>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6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workbookViewId="0" topLeftCell="A1">
      <selection activeCell="G43" sqref="G43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227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224</v>
      </c>
      <c r="L2" s="2"/>
    </row>
    <row r="3" spans="1:11" ht="16.5" customHeight="1">
      <c r="A3" s="203" t="s">
        <v>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2:5" ht="0.75" customHeight="1" hidden="1">
      <c r="B4" s="3"/>
      <c r="C4" s="3"/>
      <c r="D4" s="3"/>
      <c r="E4" s="3"/>
    </row>
    <row r="5" spans="3:5" ht="12.75" hidden="1">
      <c r="C5" s="200"/>
      <c r="D5" s="200"/>
      <c r="E5" s="200"/>
    </row>
    <row r="6" spans="1:11" ht="12.75">
      <c r="A6" s="4"/>
      <c r="B6" s="4"/>
      <c r="C6" s="42"/>
      <c r="D6" s="42"/>
      <c r="E6" s="42"/>
      <c r="F6" s="201"/>
      <c r="G6" s="201"/>
      <c r="H6" s="201"/>
      <c r="I6" s="201"/>
      <c r="J6" s="201"/>
      <c r="K6" s="202"/>
    </row>
    <row r="7" spans="1:11" ht="12.75">
      <c r="A7" s="204" t="s">
        <v>0</v>
      </c>
      <c r="B7" s="204"/>
      <c r="C7" s="205" t="s">
        <v>1</v>
      </c>
      <c r="D7" s="206"/>
      <c r="E7" s="207"/>
      <c r="F7" s="212" t="s">
        <v>19</v>
      </c>
      <c r="G7" s="212"/>
      <c r="H7" s="212"/>
      <c r="I7" s="212"/>
      <c r="J7" s="212"/>
      <c r="K7" s="194"/>
    </row>
    <row r="8" spans="1:11" ht="12.75">
      <c r="A8" s="204"/>
      <c r="B8" s="204"/>
      <c r="C8" s="191"/>
      <c r="D8" s="208"/>
      <c r="E8" s="209"/>
      <c r="F8" s="191" t="s">
        <v>2</v>
      </c>
      <c r="G8" s="193" t="s">
        <v>6</v>
      </c>
      <c r="H8" s="194"/>
      <c r="I8" s="195" t="s">
        <v>4</v>
      </c>
      <c r="J8" s="193" t="s">
        <v>6</v>
      </c>
      <c r="K8" s="194"/>
    </row>
    <row r="9" spans="1:11" ht="96.75" customHeight="1">
      <c r="A9" s="204"/>
      <c r="B9" s="196"/>
      <c r="C9" s="192"/>
      <c r="D9" s="210"/>
      <c r="E9" s="211"/>
      <c r="F9" s="192"/>
      <c r="G9" s="45" t="s">
        <v>56</v>
      </c>
      <c r="H9" s="46" t="s">
        <v>57</v>
      </c>
      <c r="I9" s="196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7">
        <v>3</v>
      </c>
      <c r="D11" s="198"/>
      <c r="E11" s="19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196</v>
      </c>
      <c r="B12" s="170" t="s">
        <v>96</v>
      </c>
      <c r="C12" s="150">
        <v>0</v>
      </c>
      <c r="D12" s="150">
        <v>97716.92</v>
      </c>
      <c r="E12" s="150">
        <f>C12+D12</f>
        <v>97716.92</v>
      </c>
      <c r="F12" s="150">
        <f>E12</f>
        <v>97716.92</v>
      </c>
      <c r="G12" s="150">
        <v>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5.5" customHeight="1">
      <c r="A13" s="131"/>
      <c r="B13" s="157" t="s">
        <v>220</v>
      </c>
      <c r="C13" s="155">
        <v>0</v>
      </c>
      <c r="D13" s="155">
        <v>97716.92</v>
      </c>
      <c r="E13" s="155">
        <f>C13+D13</f>
        <v>97716.92</v>
      </c>
      <c r="F13" s="155">
        <f>D13</f>
        <v>97716.92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0.25" customHeight="1">
      <c r="A14" s="133" t="s">
        <v>228</v>
      </c>
      <c r="B14" s="170" t="s">
        <v>229</v>
      </c>
      <c r="C14" s="150">
        <v>278480</v>
      </c>
      <c r="D14" s="150">
        <v>3060</v>
      </c>
      <c r="E14" s="150">
        <f>C14+D14</f>
        <v>281540</v>
      </c>
      <c r="F14" s="150">
        <f>E14</f>
        <v>281540</v>
      </c>
      <c r="G14" s="150">
        <v>276980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56.25" customHeight="1">
      <c r="A15" s="131"/>
      <c r="B15" s="157" t="s">
        <v>220</v>
      </c>
      <c r="C15" s="155">
        <v>0</v>
      </c>
      <c r="D15" s="155">
        <v>3060</v>
      </c>
      <c r="E15" s="155">
        <f>C15+D15</f>
        <v>3060</v>
      </c>
      <c r="F15" s="155">
        <v>3060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36140089.8</v>
      </c>
      <c r="D16" s="150">
        <f>D12+D14</f>
        <v>100776.92</v>
      </c>
      <c r="E16" s="150">
        <f>SUM(C16:D16)</f>
        <v>36240866.72</v>
      </c>
      <c r="F16" s="150">
        <f>32460089.8+D16</f>
        <v>32560866.720000003</v>
      </c>
      <c r="G16" s="150">
        <v>2523735</v>
      </c>
      <c r="H16" s="150">
        <v>56014.8</v>
      </c>
      <c r="I16" s="150">
        <v>3680000</v>
      </c>
      <c r="J16" s="150">
        <v>3680000</v>
      </c>
      <c r="K16" s="150">
        <v>0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1" s="8" customFormat="1" ht="12.75">
      <c r="A32"/>
      <c r="B32" s="18"/>
      <c r="C32" s="18"/>
      <c r="D32" s="18"/>
      <c r="E32" s="18"/>
      <c r="F32"/>
      <c r="G32"/>
      <c r="H32"/>
      <c r="I32"/>
      <c r="J32"/>
      <c r="K32"/>
    </row>
    <row r="33" spans="1:11" s="8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8" customFormat="1" ht="12.75">
      <c r="A35"/>
      <c r="B35"/>
      <c r="C35"/>
      <c r="D35"/>
      <c r="E35"/>
      <c r="F35"/>
      <c r="G35"/>
      <c r="H35"/>
      <c r="I35"/>
      <c r="J35"/>
      <c r="K35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74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74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74" customFormat="1" ht="12.75">
      <c r="A42"/>
      <c r="B42"/>
      <c r="C42"/>
      <c r="D42"/>
      <c r="E42" s="151"/>
      <c r="F42"/>
      <c r="G42"/>
      <c r="H42"/>
      <c r="I42"/>
      <c r="J42"/>
      <c r="K42"/>
    </row>
    <row r="44" spans="1:11" s="8" customFormat="1" ht="12.75">
      <c r="A44"/>
      <c r="B44"/>
      <c r="C44"/>
      <c r="D44"/>
      <c r="E44"/>
      <c r="F44"/>
      <c r="G44"/>
      <c r="H44"/>
      <c r="I44"/>
      <c r="J44"/>
      <c r="K44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210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182</v>
      </c>
      <c r="C28" s="104" t="s">
        <v>181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211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4" t="s">
        <v>137</v>
      </c>
      <c r="B4" s="294"/>
      <c r="C4" s="294"/>
      <c r="D4" s="294"/>
      <c r="E4" s="294"/>
      <c r="F4" s="294"/>
      <c r="G4" s="294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6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5"/>
      <c r="B8" s="297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5"/>
      <c r="B9" s="297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8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212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2" t="s">
        <v>1</v>
      </c>
      <c r="B15" s="293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3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3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14" sqref="L14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230</v>
      </c>
    </row>
    <row r="2" spans="4:8" ht="12.75">
      <c r="D2" s="1"/>
      <c r="E2" s="1"/>
      <c r="F2" s="1"/>
      <c r="G2" s="1"/>
      <c r="H2" s="2" t="s">
        <v>224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237</v>
      </c>
      <c r="E5" s="206"/>
      <c r="F5" s="206"/>
      <c r="G5" s="206"/>
      <c r="H5" s="207"/>
    </row>
    <row r="6" spans="1:8" ht="17.25" customHeight="1">
      <c r="A6" s="204" t="s">
        <v>0</v>
      </c>
      <c r="B6" s="204" t="s">
        <v>3</v>
      </c>
      <c r="C6" s="204" t="s">
        <v>5</v>
      </c>
      <c r="D6" s="205" t="s">
        <v>1</v>
      </c>
      <c r="E6" s="206"/>
      <c r="F6" s="207"/>
      <c r="G6" s="214" t="s">
        <v>19</v>
      </c>
      <c r="H6" s="215"/>
    </row>
    <row r="7" spans="1:8" ht="12.75">
      <c r="A7" s="204"/>
      <c r="B7" s="204"/>
      <c r="C7" s="204"/>
      <c r="D7" s="192"/>
      <c r="E7" s="210"/>
      <c r="F7" s="211"/>
      <c r="G7" s="195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27" customHeight="1">
      <c r="A10" s="133" t="s">
        <v>225</v>
      </c>
      <c r="B10" s="98"/>
      <c r="C10" s="183" t="s">
        <v>226</v>
      </c>
      <c r="D10" s="140">
        <v>199000</v>
      </c>
      <c r="E10" s="140">
        <v>0</v>
      </c>
      <c r="F10" s="140">
        <f aca="true" t="shared" si="0" ref="F10:F18">D10+E10</f>
        <v>199000</v>
      </c>
      <c r="G10" s="140">
        <v>199000</v>
      </c>
      <c r="H10" s="140">
        <v>0</v>
      </c>
      <c r="I10" s="175"/>
      <c r="J10" s="175"/>
    </row>
    <row r="11" spans="1:10" s="8" customFormat="1" ht="21.75" customHeight="1">
      <c r="A11" s="131"/>
      <c r="B11" s="104">
        <v>71015</v>
      </c>
      <c r="C11" s="182" t="s">
        <v>231</v>
      </c>
      <c r="D11" s="180">
        <v>20000</v>
      </c>
      <c r="E11" s="180">
        <v>0</v>
      </c>
      <c r="F11" s="180">
        <f t="shared" si="0"/>
        <v>20000</v>
      </c>
      <c r="G11" s="180">
        <v>0</v>
      </c>
      <c r="H11" s="180">
        <v>0</v>
      </c>
      <c r="I11" s="174"/>
      <c r="J11" s="174"/>
    </row>
    <row r="12" spans="1:10" s="61" customFormat="1" ht="21.75" customHeight="1">
      <c r="A12" s="133" t="s">
        <v>232</v>
      </c>
      <c r="B12" s="98"/>
      <c r="C12" s="183" t="s">
        <v>233</v>
      </c>
      <c r="D12" s="140">
        <v>5594762</v>
      </c>
      <c r="E12" s="140">
        <v>0</v>
      </c>
      <c r="F12" s="140">
        <f t="shared" si="0"/>
        <v>5594762</v>
      </c>
      <c r="G12" s="140">
        <f>F12</f>
        <v>5594762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75022</v>
      </c>
      <c r="C13" s="182" t="s">
        <v>234</v>
      </c>
      <c r="D13" s="180">
        <v>207141</v>
      </c>
      <c r="E13" s="180">
        <v>0</v>
      </c>
      <c r="F13" s="180">
        <f t="shared" si="0"/>
        <v>207141</v>
      </c>
      <c r="G13" s="180">
        <v>0</v>
      </c>
      <c r="H13" s="180">
        <v>0</v>
      </c>
      <c r="I13" s="174"/>
      <c r="J13" s="174"/>
    </row>
    <row r="14" spans="1:10" s="61" customFormat="1" ht="27" customHeight="1">
      <c r="A14" s="133" t="s">
        <v>196</v>
      </c>
      <c r="B14" s="98"/>
      <c r="C14" s="183" t="s">
        <v>96</v>
      </c>
      <c r="D14" s="140">
        <v>343150</v>
      </c>
      <c r="E14" s="140">
        <v>97716.92</v>
      </c>
      <c r="F14" s="140">
        <f t="shared" si="0"/>
        <v>440866.92</v>
      </c>
      <c r="G14" s="140">
        <f>F14</f>
        <v>440866.92</v>
      </c>
      <c r="H14" s="140">
        <v>0</v>
      </c>
      <c r="I14" s="175"/>
      <c r="J14" s="175"/>
    </row>
    <row r="15" spans="1:10" s="8" customFormat="1" ht="21.75" customHeight="1">
      <c r="A15" s="131"/>
      <c r="B15" s="104">
        <v>75495</v>
      </c>
      <c r="C15" s="182" t="s">
        <v>235</v>
      </c>
      <c r="D15" s="180">
        <v>3000</v>
      </c>
      <c r="E15" s="180">
        <v>97716.92</v>
      </c>
      <c r="F15" s="180">
        <f t="shared" si="0"/>
        <v>100716.92</v>
      </c>
      <c r="G15" s="180">
        <f>E15</f>
        <v>97716.92</v>
      </c>
      <c r="H15" s="180">
        <v>0</v>
      </c>
      <c r="I15" s="174"/>
      <c r="J15" s="174"/>
    </row>
    <row r="16" spans="1:10" s="61" customFormat="1" ht="21.75" customHeight="1">
      <c r="A16" s="133" t="s">
        <v>228</v>
      </c>
      <c r="B16" s="98"/>
      <c r="C16" s="183" t="s">
        <v>229</v>
      </c>
      <c r="D16" s="140">
        <v>1625466</v>
      </c>
      <c r="E16" s="140">
        <v>3060</v>
      </c>
      <c r="F16" s="140">
        <f t="shared" si="0"/>
        <v>1628526</v>
      </c>
      <c r="G16" s="140">
        <f>F16</f>
        <v>1628526</v>
      </c>
      <c r="H16" s="140">
        <v>0</v>
      </c>
      <c r="I16" s="175"/>
      <c r="J16" s="175"/>
    </row>
    <row r="17" spans="1:10" s="8" customFormat="1" ht="21.75" customHeight="1">
      <c r="A17" s="131"/>
      <c r="B17" s="104">
        <v>85295</v>
      </c>
      <c r="C17" s="182" t="s">
        <v>235</v>
      </c>
      <c r="D17" s="180">
        <v>6480</v>
      </c>
      <c r="E17" s="180">
        <v>3060</v>
      </c>
      <c r="F17" s="180">
        <f t="shared" si="0"/>
        <v>9540</v>
      </c>
      <c r="G17" s="180">
        <f>E17</f>
        <v>3060</v>
      </c>
      <c r="H17" s="180">
        <v>0</v>
      </c>
      <c r="I17" s="174"/>
      <c r="J17" s="174"/>
    </row>
    <row r="18" spans="1:10" ht="21" customHeight="1">
      <c r="A18" s="213" t="s">
        <v>17</v>
      </c>
      <c r="B18" s="213"/>
      <c r="C18" s="213"/>
      <c r="D18" s="148">
        <v>39596178</v>
      </c>
      <c r="E18" s="148">
        <f>E14+E16</f>
        <v>100776.92</v>
      </c>
      <c r="F18" s="148">
        <f t="shared" si="0"/>
        <v>39696954.92</v>
      </c>
      <c r="G18" s="132">
        <v>32560811.5</v>
      </c>
      <c r="H18" s="132">
        <v>7136143.42</v>
      </c>
      <c r="I18" s="151"/>
      <c r="J18" s="151"/>
    </row>
    <row r="19" spans="1:8" ht="12.75">
      <c r="A19" s="55"/>
      <c r="B19" s="55"/>
      <c r="C19" s="55"/>
      <c r="D19" s="56"/>
      <c r="E19" s="56"/>
      <c r="F19" s="56"/>
      <c r="G19" s="56"/>
      <c r="H19" s="56"/>
    </row>
    <row r="20" spans="1:8" ht="12.75">
      <c r="A20" s="55"/>
      <c r="B20" s="55"/>
      <c r="C20" s="55"/>
      <c r="D20" s="56"/>
      <c r="E20" s="56"/>
      <c r="F20" s="56"/>
      <c r="G20" s="56"/>
      <c r="H20" s="56"/>
    </row>
    <row r="21" spans="1:8" ht="12.75">
      <c r="A21" s="55"/>
      <c r="B21" s="55"/>
      <c r="C21" s="55"/>
      <c r="D21" s="56"/>
      <c r="E21" s="56"/>
      <c r="F21" s="56"/>
      <c r="G21" s="56"/>
      <c r="H21" s="56"/>
    </row>
    <row r="23" ht="12.75">
      <c r="A23" s="18"/>
    </row>
    <row r="24" ht="12.75">
      <c r="A24" s="26"/>
    </row>
  </sheetData>
  <sheetProtection/>
  <mergeCells count="10">
    <mergeCell ref="D5:H5"/>
    <mergeCell ref="C6:C7"/>
    <mergeCell ref="B6:B7"/>
    <mergeCell ref="A6:A7"/>
    <mergeCell ref="A18:C18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SheetLayoutView="100" workbookViewId="0" topLeftCell="A1">
      <selection activeCell="F37" sqref="F37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236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224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0" t="s">
        <v>0</v>
      </c>
      <c r="B4" s="220" t="s">
        <v>3</v>
      </c>
      <c r="C4" s="220" t="s">
        <v>5</v>
      </c>
      <c r="D4" s="227" t="s">
        <v>1</v>
      </c>
      <c r="E4" s="228"/>
      <c r="F4" s="229"/>
      <c r="G4" s="220" t="s">
        <v>8</v>
      </c>
      <c r="H4" s="222" t="s">
        <v>6</v>
      </c>
      <c r="I4" s="223"/>
      <c r="J4" s="220" t="s">
        <v>9</v>
      </c>
      <c r="K4" s="220" t="s">
        <v>10</v>
      </c>
      <c r="L4" s="220" t="s">
        <v>12</v>
      </c>
      <c r="M4" s="220" t="s">
        <v>13</v>
      </c>
      <c r="N4" s="220" t="s">
        <v>14</v>
      </c>
    </row>
    <row r="5" spans="1:14" ht="57.75" customHeight="1">
      <c r="A5" s="221"/>
      <c r="B5" s="221"/>
      <c r="C5" s="221"/>
      <c r="D5" s="230"/>
      <c r="E5" s="231"/>
      <c r="F5" s="232"/>
      <c r="G5" s="221"/>
      <c r="H5" s="24" t="s">
        <v>16</v>
      </c>
      <c r="I5" s="24" t="s">
        <v>11</v>
      </c>
      <c r="J5" s="221"/>
      <c r="K5" s="221"/>
      <c r="L5" s="221"/>
      <c r="M5" s="221"/>
      <c r="N5" s="22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33">
        <v>4</v>
      </c>
      <c r="E7" s="233"/>
      <c r="F7" s="233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26.25" customHeight="1">
      <c r="A8" s="133" t="s">
        <v>225</v>
      </c>
      <c r="B8" s="98"/>
      <c r="C8" s="183" t="s">
        <v>226</v>
      </c>
      <c r="D8" s="178">
        <v>199000</v>
      </c>
      <c r="E8" s="178">
        <v>0</v>
      </c>
      <c r="F8" s="178">
        <f aca="true" t="shared" si="0" ref="F8:F16">D8+E8</f>
        <v>199000</v>
      </c>
      <c r="G8" s="178">
        <v>119000</v>
      </c>
      <c r="H8" s="178">
        <v>0</v>
      </c>
      <c r="I8" s="178">
        <f>G8</f>
        <v>119000</v>
      </c>
      <c r="J8" s="178">
        <v>80000</v>
      </c>
      <c r="K8" s="178">
        <v>0</v>
      </c>
      <c r="L8" s="178">
        <v>0</v>
      </c>
      <c r="M8" s="178">
        <v>0</v>
      </c>
      <c r="N8" s="178">
        <v>0</v>
      </c>
    </row>
    <row r="9" spans="1:14" s="8" customFormat="1" ht="24" customHeight="1">
      <c r="A9" s="131"/>
      <c r="B9" s="104">
        <v>71015</v>
      </c>
      <c r="C9" s="182" t="s">
        <v>231</v>
      </c>
      <c r="D9" s="181">
        <v>20000</v>
      </c>
      <c r="E9" s="181">
        <v>0</v>
      </c>
      <c r="F9" s="181">
        <f t="shared" si="0"/>
        <v>20000</v>
      </c>
      <c r="G9" s="181">
        <v>0</v>
      </c>
      <c r="H9" s="181">
        <v>-20000</v>
      </c>
      <c r="I9" s="181">
        <v>20000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4" s="8" customFormat="1" ht="26.25" customHeight="1">
      <c r="A10" s="133" t="s">
        <v>232</v>
      </c>
      <c r="B10" s="98"/>
      <c r="C10" s="183" t="s">
        <v>233</v>
      </c>
      <c r="D10" s="178">
        <v>5594762</v>
      </c>
      <c r="E10" s="178">
        <v>0</v>
      </c>
      <c r="F10" s="178">
        <f t="shared" si="0"/>
        <v>5594762</v>
      </c>
      <c r="G10" s="178">
        <v>5159101</v>
      </c>
      <c r="H10" s="178">
        <v>4205678</v>
      </c>
      <c r="I10" s="178">
        <v>953423</v>
      </c>
      <c r="J10" s="178">
        <v>198661</v>
      </c>
      <c r="K10" s="178">
        <v>237000</v>
      </c>
      <c r="L10" s="178">
        <v>0</v>
      </c>
      <c r="M10" s="178">
        <v>0</v>
      </c>
      <c r="N10" s="178">
        <v>0</v>
      </c>
    </row>
    <row r="11" spans="1:14" s="8" customFormat="1" ht="30" customHeight="1">
      <c r="A11" s="131"/>
      <c r="B11" s="104">
        <v>75022</v>
      </c>
      <c r="C11" s="182" t="s">
        <v>234</v>
      </c>
      <c r="D11" s="181">
        <v>207141</v>
      </c>
      <c r="E11" s="181">
        <v>0</v>
      </c>
      <c r="F11" s="181">
        <f t="shared" si="0"/>
        <v>207141</v>
      </c>
      <c r="G11" s="181">
        <v>1500</v>
      </c>
      <c r="H11" s="181">
        <v>0</v>
      </c>
      <c r="I11" s="181">
        <v>1500</v>
      </c>
      <c r="J11" s="181">
        <v>0</v>
      </c>
      <c r="K11" s="181">
        <v>-1500</v>
      </c>
      <c r="L11" s="181">
        <v>0</v>
      </c>
      <c r="M11" s="181">
        <v>0</v>
      </c>
      <c r="N11" s="181">
        <v>0</v>
      </c>
    </row>
    <row r="12" spans="1:14" s="8" customFormat="1" ht="42.75" customHeight="1">
      <c r="A12" s="133" t="s">
        <v>196</v>
      </c>
      <c r="B12" s="98"/>
      <c r="C12" s="183" t="s">
        <v>96</v>
      </c>
      <c r="D12" s="178">
        <v>343150</v>
      </c>
      <c r="E12" s="178">
        <v>97716.92</v>
      </c>
      <c r="F12" s="178">
        <f t="shared" si="0"/>
        <v>440866.92</v>
      </c>
      <c r="G12" s="178">
        <v>291946.92</v>
      </c>
      <c r="H12" s="178">
        <v>120629</v>
      </c>
      <c r="I12" s="178">
        <v>171317.92</v>
      </c>
      <c r="J12" s="178">
        <v>0</v>
      </c>
      <c r="K12" s="178">
        <v>148920</v>
      </c>
      <c r="L12" s="178">
        <v>0</v>
      </c>
      <c r="M12" s="178">
        <v>0</v>
      </c>
      <c r="N12" s="178">
        <v>0</v>
      </c>
    </row>
    <row r="13" spans="1:14" s="8" customFormat="1" ht="22.5" customHeight="1">
      <c r="A13" s="131"/>
      <c r="B13" s="104">
        <v>75495</v>
      </c>
      <c r="C13" s="182" t="s">
        <v>235</v>
      </c>
      <c r="D13" s="181">
        <v>3000</v>
      </c>
      <c r="E13" s="181">
        <v>97716.92</v>
      </c>
      <c r="F13" s="181">
        <f t="shared" si="0"/>
        <v>100716.92</v>
      </c>
      <c r="G13" s="181">
        <f>H13+I13</f>
        <v>796.9200000000001</v>
      </c>
      <c r="H13" s="181">
        <v>479</v>
      </c>
      <c r="I13" s="181">
        <v>317.92</v>
      </c>
      <c r="J13" s="181">
        <v>0</v>
      </c>
      <c r="K13" s="181">
        <v>96920</v>
      </c>
      <c r="L13" s="181">
        <v>0</v>
      </c>
      <c r="M13" s="181">
        <v>0</v>
      </c>
      <c r="N13" s="181">
        <v>0</v>
      </c>
    </row>
    <row r="14" spans="1:14" s="8" customFormat="1" ht="21.75" customHeight="1">
      <c r="A14" s="133" t="s">
        <v>228</v>
      </c>
      <c r="B14" s="98"/>
      <c r="C14" s="183" t="s">
        <v>229</v>
      </c>
      <c r="D14" s="178">
        <v>1625466</v>
      </c>
      <c r="E14" s="178">
        <v>3060</v>
      </c>
      <c r="F14" s="178">
        <f t="shared" si="0"/>
        <v>1628526</v>
      </c>
      <c r="G14" s="178">
        <v>776083</v>
      </c>
      <c r="H14" s="178">
        <v>674529</v>
      </c>
      <c r="I14" s="178">
        <v>101554</v>
      </c>
      <c r="J14" s="178">
        <v>0</v>
      </c>
      <c r="K14" s="178">
        <v>852443</v>
      </c>
      <c r="L14" s="178">
        <v>0</v>
      </c>
      <c r="M14" s="178">
        <v>0</v>
      </c>
      <c r="N14" s="178">
        <v>0</v>
      </c>
    </row>
    <row r="15" spans="1:14" s="8" customFormat="1" ht="26.25" customHeight="1">
      <c r="A15" s="131"/>
      <c r="B15" s="104">
        <v>85295</v>
      </c>
      <c r="C15" s="182" t="s">
        <v>235</v>
      </c>
      <c r="D15" s="181">
        <v>6480</v>
      </c>
      <c r="E15" s="181">
        <v>3060</v>
      </c>
      <c r="F15" s="181">
        <f t="shared" si="0"/>
        <v>9540</v>
      </c>
      <c r="G15" s="181">
        <v>60</v>
      </c>
      <c r="H15" s="181">
        <v>60</v>
      </c>
      <c r="I15" s="181">
        <v>0</v>
      </c>
      <c r="J15" s="181">
        <v>0</v>
      </c>
      <c r="K15" s="181">
        <v>3000</v>
      </c>
      <c r="L15" s="181">
        <v>0</v>
      </c>
      <c r="M15" s="181">
        <v>0</v>
      </c>
      <c r="N15" s="181">
        <v>0</v>
      </c>
    </row>
    <row r="16" spans="1:14" s="61" customFormat="1" ht="23.25" customHeight="1">
      <c r="A16" s="224" t="s">
        <v>7</v>
      </c>
      <c r="B16" s="225"/>
      <c r="C16" s="226"/>
      <c r="D16" s="176">
        <v>32460034.58</v>
      </c>
      <c r="E16" s="176">
        <f>E8+E10+E12+E14</f>
        <v>100776.92</v>
      </c>
      <c r="F16" s="179">
        <f t="shared" si="0"/>
        <v>32560811.5</v>
      </c>
      <c r="G16" s="178">
        <v>26445080.08</v>
      </c>
      <c r="H16" s="176">
        <v>19474872</v>
      </c>
      <c r="I16" s="176">
        <v>6970208.08</v>
      </c>
      <c r="J16" s="176">
        <v>2238999</v>
      </c>
      <c r="K16" s="176">
        <v>3501244</v>
      </c>
      <c r="L16" s="176">
        <v>201906.42</v>
      </c>
      <c r="M16" s="176">
        <v>0</v>
      </c>
      <c r="N16" s="176">
        <v>173582</v>
      </c>
    </row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6.5" customHeight="1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</sheetData>
  <sheetProtection/>
  <mergeCells count="13">
    <mergeCell ref="A16:C16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223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205</v>
      </c>
      <c r="H2" s="236"/>
      <c r="I2" s="236"/>
      <c r="J2" s="236"/>
      <c r="K2" s="236"/>
    </row>
    <row r="3" spans="1:11" ht="42.75" customHeight="1">
      <c r="A3" s="237" t="s">
        <v>215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216</v>
      </c>
      <c r="E5" s="184" t="s">
        <v>21</v>
      </c>
      <c r="F5" s="76" t="s">
        <v>217</v>
      </c>
      <c r="G5" s="186" t="s">
        <v>216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218</v>
      </c>
      <c r="B7" s="133"/>
      <c r="C7" s="138" t="s">
        <v>219</v>
      </c>
      <c r="D7" s="140">
        <v>4361792</v>
      </c>
      <c r="E7" s="190">
        <v>198</v>
      </c>
      <c r="F7" s="140">
        <f>D7+E7</f>
        <v>4361990</v>
      </c>
      <c r="G7" s="140">
        <v>4361792</v>
      </c>
      <c r="H7" s="190">
        <v>198</v>
      </c>
      <c r="I7" s="140">
        <f>G7+H7</f>
        <v>4361990</v>
      </c>
      <c r="J7" s="127">
        <f>I7</f>
        <v>4361990</v>
      </c>
      <c r="K7" s="140">
        <v>0</v>
      </c>
    </row>
    <row r="8" spans="1:11" s="8" customFormat="1" ht="35.25" customHeight="1">
      <c r="A8" s="131"/>
      <c r="B8" s="131" t="s">
        <v>222</v>
      </c>
      <c r="C8" s="87" t="s">
        <v>221</v>
      </c>
      <c r="D8" s="180">
        <v>403</v>
      </c>
      <c r="E8" s="189">
        <v>198</v>
      </c>
      <c r="F8" s="180">
        <f>D8+E8</f>
        <v>601</v>
      </c>
      <c r="G8" s="180">
        <v>403</v>
      </c>
      <c r="H8" s="189">
        <f>E8</f>
        <v>198</v>
      </c>
      <c r="I8" s="180">
        <f>G8+H8</f>
        <v>601</v>
      </c>
      <c r="J8" s="126">
        <f>H8</f>
        <v>198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5622479.96</v>
      </c>
      <c r="E9" s="187">
        <v>198</v>
      </c>
      <c r="F9" s="127">
        <f>SUM(D9:E9)</f>
        <v>5622677.96</v>
      </c>
      <c r="G9" s="127">
        <v>5622479.96</v>
      </c>
      <c r="H9" s="187">
        <v>198</v>
      </c>
      <c r="I9" s="127">
        <f>SUM(G9:H9)</f>
        <v>5622677.96</v>
      </c>
      <c r="J9" s="127">
        <f>I9-K9</f>
        <v>5622677.96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206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173</v>
      </c>
      <c r="B8" s="153"/>
      <c r="C8" s="138" t="s">
        <v>193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194</v>
      </c>
      <c r="C9" s="87" t="s">
        <v>195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186</v>
      </c>
      <c r="B10" s="153"/>
      <c r="C10" s="138" t="s">
        <v>189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187</v>
      </c>
      <c r="C11" s="87" t="s">
        <v>190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196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197</v>
      </c>
      <c r="C13" s="87" t="s">
        <v>198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207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2" t="s">
        <v>169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ht="12.75" customHeight="1">
      <c r="A5" s="263" t="s">
        <v>32</v>
      </c>
      <c r="B5" s="264" t="s">
        <v>0</v>
      </c>
      <c r="C5" s="264" t="s">
        <v>33</v>
      </c>
      <c r="D5" s="265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5" t="s">
        <v>37</v>
      </c>
    </row>
    <row r="6" spans="1:11" ht="12.75" customHeight="1">
      <c r="A6" s="263"/>
      <c r="B6" s="264"/>
      <c r="C6" s="264"/>
      <c r="D6" s="265"/>
      <c r="E6" s="246"/>
      <c r="F6" s="246" t="s">
        <v>178</v>
      </c>
      <c r="G6" s="246" t="s">
        <v>38</v>
      </c>
      <c r="H6" s="246"/>
      <c r="I6" s="246"/>
      <c r="J6" s="246"/>
      <c r="K6" s="265"/>
    </row>
    <row r="7" spans="1:11" ht="12.75" customHeight="1">
      <c r="A7" s="263"/>
      <c r="B7" s="264"/>
      <c r="C7" s="264"/>
      <c r="D7" s="265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5"/>
    </row>
    <row r="8" spans="1:11" ht="12.75">
      <c r="A8" s="263"/>
      <c r="B8" s="264"/>
      <c r="C8" s="264"/>
      <c r="D8" s="265"/>
      <c r="E8" s="246"/>
      <c r="F8" s="246"/>
      <c r="G8" s="246"/>
      <c r="H8" s="246"/>
      <c r="I8" s="246"/>
      <c r="J8" s="246"/>
      <c r="K8" s="265"/>
    </row>
    <row r="9" spans="1:11" ht="102" customHeight="1">
      <c r="A9" s="263"/>
      <c r="B9" s="264"/>
      <c r="C9" s="264"/>
      <c r="D9" s="265"/>
      <c r="E9" s="246"/>
      <c r="F9" s="246"/>
      <c r="G9" s="246"/>
      <c r="H9" s="246"/>
      <c r="I9" s="246"/>
      <c r="J9" s="246"/>
      <c r="K9" s="265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175</v>
      </c>
      <c r="C11" s="171" t="s">
        <v>176</v>
      </c>
      <c r="D11" s="87" t="s">
        <v>177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171</v>
      </c>
      <c r="J11" s="40">
        <v>0</v>
      </c>
      <c r="K11" s="87" t="s">
        <v>179</v>
      </c>
    </row>
    <row r="12" spans="1:11" ht="32.25" customHeight="1">
      <c r="A12" s="123">
        <v>2</v>
      </c>
      <c r="B12" s="171" t="s">
        <v>173</v>
      </c>
      <c r="C12" s="171" t="s">
        <v>194</v>
      </c>
      <c r="D12" s="87" t="s">
        <v>201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171</v>
      </c>
      <c r="J12" s="40">
        <v>0</v>
      </c>
      <c r="K12" s="87" t="s">
        <v>179</v>
      </c>
    </row>
    <row r="13" spans="1:11" ht="46.5" customHeight="1">
      <c r="A13" s="123">
        <v>3</v>
      </c>
      <c r="B13" s="171" t="s">
        <v>186</v>
      </c>
      <c r="C13" s="171" t="s">
        <v>187</v>
      </c>
      <c r="D13" s="87" t="s">
        <v>188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171</v>
      </c>
      <c r="J13" s="40">
        <v>0</v>
      </c>
      <c r="K13" s="87" t="s">
        <v>179</v>
      </c>
    </row>
    <row r="14" spans="1:11" ht="57" customHeight="1">
      <c r="A14" s="123">
        <v>4</v>
      </c>
      <c r="B14" s="171" t="s">
        <v>186</v>
      </c>
      <c r="C14" s="171" t="s">
        <v>187</v>
      </c>
      <c r="D14" s="87" t="s">
        <v>200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171</v>
      </c>
      <c r="J14" s="40">
        <v>0</v>
      </c>
      <c r="K14" s="87" t="s">
        <v>179</v>
      </c>
    </row>
    <row r="15" spans="1:11" ht="41.25" customHeight="1">
      <c r="A15" s="123">
        <v>5</v>
      </c>
      <c r="B15" s="171" t="s">
        <v>183</v>
      </c>
      <c r="C15" s="171" t="s">
        <v>184</v>
      </c>
      <c r="D15" s="87" t="s">
        <v>185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171</v>
      </c>
      <c r="J15" s="40">
        <v>100000</v>
      </c>
      <c r="K15" s="87" t="s">
        <v>179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170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171</v>
      </c>
      <c r="J16" s="40">
        <v>0</v>
      </c>
      <c r="K16" s="124" t="s">
        <v>172</v>
      </c>
    </row>
    <row r="17" spans="1:11" s="74" customFormat="1" ht="18" customHeight="1">
      <c r="A17" s="266" t="s">
        <v>1</v>
      </c>
      <c r="B17" s="266"/>
      <c r="C17" s="266"/>
      <c r="D17" s="266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208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192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173</v>
      </c>
      <c r="C12" s="172" t="s">
        <v>174</v>
      </c>
      <c r="D12" s="164" t="s">
        <v>180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173</v>
      </c>
      <c r="C13" s="172" t="s">
        <v>174</v>
      </c>
      <c r="D13" s="164" t="s">
        <v>180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173</v>
      </c>
      <c r="C14" s="172" t="s">
        <v>174</v>
      </c>
      <c r="D14" s="164" t="s">
        <v>180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196</v>
      </c>
      <c r="C15" s="172" t="s">
        <v>197</v>
      </c>
      <c r="D15" s="164" t="s">
        <v>213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196</v>
      </c>
      <c r="C16" s="172" t="s">
        <v>199</v>
      </c>
      <c r="D16" s="164" t="s">
        <v>214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191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3" t="s">
        <v>32</v>
      </c>
      <c r="B8" s="263" t="s">
        <v>0</v>
      </c>
      <c r="C8" s="263" t="s">
        <v>3</v>
      </c>
      <c r="D8" s="265" t="s">
        <v>97</v>
      </c>
      <c r="E8" s="284" t="s">
        <v>98</v>
      </c>
    </row>
    <row r="9" spans="1:5" ht="12.75">
      <c r="A9" s="263"/>
      <c r="B9" s="263"/>
      <c r="C9" s="263"/>
      <c r="D9" s="265"/>
      <c r="E9" s="285"/>
    </row>
    <row r="10" spans="1:5" ht="12.75">
      <c r="A10" s="263"/>
      <c r="B10" s="263"/>
      <c r="C10" s="263"/>
      <c r="D10" s="265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209</v>
      </c>
    </row>
    <row r="2" spans="1:7" ht="12.75">
      <c r="A2" s="18"/>
      <c r="B2" s="18"/>
      <c r="C2" s="18"/>
      <c r="D2" s="37"/>
      <c r="E2" s="37"/>
      <c r="F2" s="37"/>
      <c r="G2" s="2" t="s">
        <v>205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204</v>
      </c>
      <c r="B4" s="287"/>
      <c r="C4" s="287"/>
      <c r="D4" s="287"/>
      <c r="E4" s="287"/>
      <c r="F4" s="287"/>
      <c r="G4" s="287"/>
    </row>
    <row r="5" spans="1:7" ht="12.75" customHeight="1">
      <c r="A5" s="263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3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202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203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2023-02-06T14:25:23Z</cp:lastPrinted>
  <dcterms:created xsi:type="dcterms:W3CDTF">2010-03-08T07:45:02Z</dcterms:created>
  <dcterms:modified xsi:type="dcterms:W3CDTF">2023-02-06T14:26:15Z</dcterms:modified>
  <cp:category/>
  <cp:version/>
  <cp:contentType/>
  <cp:contentStatus/>
</cp:coreProperties>
</file>