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0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'DOCHODY'!$A$1:$K$37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'WYDATKI'!$A$1:$H$23</definedName>
    <definedName name="_xlnm.Print_Area" localSheetId="2">'WYDATKI BIEŻĄCE'!$A$1:$N$46</definedName>
    <definedName name="_xlnm.Print_Area" localSheetId="4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<sst xmlns="http://schemas.openxmlformats.org/spreadsheetml/2006/main" count="377" uniqueCount="237">
  <si>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</si>
  <si>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</si>
  <si>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</si>
  <si>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</si>
  <si>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</si>
  <si>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</si>
  <si>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</si>
  <si>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</si>
  <si>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</si>
  <si>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</si>
  <si>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</si>
  <si>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</si>
  <si>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</si>
  <si>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</si>
  <si>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</si>
  <si>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</si>
  <si>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</si>
  <si>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</si>
  <si>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</si>
  <si>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</si>
  <si>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</si>
  <si>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</si>
  <si>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</si>
  <si>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</si>
  <si>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</si>
  <si>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</si>
  <si>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</si>
  <si>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</si>
  <si>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</si>
  <si>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</si>
  <si>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</si>
  <si>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</si>
  <si>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</si>
  <si>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</si>
  <si>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</si>
  <si>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</si>
  <si>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</si>
  <si>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</si>
  <si>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</si>
  <si>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</si>
  <si>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</si>
  <si>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</si>
  <si>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</si>
  <si>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</si>
  <si>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</si>
  <si>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</si>
  <si>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</si>
  <si>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</si>
  <si>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</si>
  <si>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</si>
  <si>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</si>
  <si>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</si>
  <si>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</si>
  <si>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</si>
  <si>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</si>
  <si>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</si>
  <si>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</si>
  <si>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</si>
  <si>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</si>
  <si>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</si>
  <si>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</si>
  <si>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</si>
  <si>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</si>
  <si>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</si>
  <si>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</si>
  <si>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</si>
  <si>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</si>
  <si>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</si>
  <si>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</si>
  <si>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</si>
  <si>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</si>
  <si>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</si>
  <si>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</si>
  <si>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</si>
  <si>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</si>
  <si>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</si>
  <si>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</si>
  <si>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</si>
  <si>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</si>
  <si>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</si>
  <si>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</si>
  <si>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</si>
  <si>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</si>
  <si>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</si>
  <si>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</si>
  <si>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</si>
  <si>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</si>
  <si>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</si>
  <si>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</si>
  <si>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</si>
  <si>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</si>
  <si>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</si>
  <si>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</si>
  <si>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</si>
  <si>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</si>
  <si>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</si>
  <si>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</si>
  <si>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</si>
  <si>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</si>
  <si>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</si>
  <si>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</si>
  <si>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</si>
  <si>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</si>
  <si>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</si>
  <si>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</si>
  <si>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</si>
  <si>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</si>
  <si>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</si>
  <si>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</si>
  <si>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</si>
  <si>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</si>
  <si>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</si>
  <si>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</si>
  <si>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</si>
  <si>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</si>
  <si>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</si>
  <si>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</si>
  <si>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</si>
  <si>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</si>
  <si>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</si>
  <si>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</si>
  <si>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</si>
  <si>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</si>
  <si>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</si>
  <si>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</si>
  <si>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</si>
  <si>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</si>
  <si>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</si>
  <si>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</si>
  <si>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</si>
  <si>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</si>
  <si>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</si>
  <si>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</si>
  <si>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</si>
  <si>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</si>
  <si>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</si>
  <si>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</si>
  <si>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</si>
  <si>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</si>
  <si>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</si>
  <si>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</si>
  <si>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</si>
  <si>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</si>
  <si>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</si>
  <si>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</si>
  <si>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</si>
  <si>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</si>
  <si>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</si>
  <si>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</si>
  <si>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</si>
  <si>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</si>
  <si>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</si>
  <si>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</si>
  <si>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</si>
  <si>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</si>
  <si>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</si>
  <si>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</si>
  <si>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</si>
  <si>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</si>
  <si>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</si>
  <si>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</si>
  <si>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</si>
  <si>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</si>
  <si>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</si>
  <si>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</si>
  <si>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</si>
  <si>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</si>
  <si>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</si>
  <si>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</si>
  <si>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</si>
  <si>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</si>
  <si>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</si>
  <si>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</si>
  <si>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</si>
  <si>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</si>
  <si>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</si>
  <si>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</si>
  <si>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</si>
  <si>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</si>
  <si>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</si>
  <si>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</si>
  <si>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</si>
  <si>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</si>
  <si>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</si>
  <si>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</si>
  <si>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</si>
  <si>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</si>
  <si>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</si>
  <si>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</si>
  <si>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</si>
  <si>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</si>
  <si>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</si>
  <si>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</si>
  <si>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</si>
  <si>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</si>
  <si>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</si>
  <si>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</si>
  <si>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</si>
  <si>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</si>
  <si>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</si>
  <si>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</si>
  <si>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</si>
  <si>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</si>
  <si>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</si>
  <si>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</si>
  <si>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</si>
  <si>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</si>
  <si>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</si>
  <si>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</si>
  <si>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</si>
  <si>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</si>
  <si>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</si>
  <si>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</si>
  <si>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</si>
  <si>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</si>
  <si>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</si>
  <si>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</si>
  <si>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852</t>
  </si>
  <si>
    <t>POMOC SPOŁECZNA</t>
  </si>
  <si>
    <t>Dochody i wydatki związane z realizacją zadań z zakresu administracji rządowej i innych zleconych odrębnymi ustawami</t>
  </si>
  <si>
    <t xml:space="preserve">Przed zmianą
</t>
  </si>
  <si>
    <t xml:space="preserve">Po zmianie
</t>
  </si>
  <si>
    <t>Dotacja celowa otrzymana z budżetu państwa na realizację własnych zadań bieżących gmin (związków gmin, związków powiatowo-gminnych)</t>
  </si>
  <si>
    <t>855</t>
  </si>
  <si>
    <t>RODZINA</t>
  </si>
  <si>
    <t>85502</t>
  </si>
  <si>
    <t>Świadczenia rodzinne, świadczenie z funduszu alimentacyjnego oraz składki na ubezpieczenia emerytalne i rentowe z ubezpieczenia społecznego</t>
  </si>
  <si>
    <t>801</t>
  </si>
  <si>
    <t>Środki z Funduszu Pomocy na finansowanie lub dofinansowanie zadań bieżących w zakresie pomocy obywatelom Ukrainy</t>
  </si>
  <si>
    <t>Załącznik nr 1 do Zarządzenia Nr 144/2022 Wójta Gminy Belsk Duży z dnia 30 listopada 2022 roku</t>
  </si>
  <si>
    <t>Załącznik nr 2 do Zarządzenia Nr 144/2022 Wójta Gminy Belsk Duży z dnia 30 listopada 2022 roku</t>
  </si>
  <si>
    <t>Szkoły podstawowe</t>
  </si>
  <si>
    <t>Oddziały przedszkolne w szkołach podstawowych</t>
  </si>
  <si>
    <t>Przedszkola</t>
  </si>
  <si>
    <t>Ośrodki pomocy społecznej</t>
  </si>
  <si>
    <t>Załącznik nr 3 do Zarządzenia Nr 144/2022 Wójta Gminy Belsk Duży z dnia 30 listopada 2022 roku</t>
  </si>
  <si>
    <t>Załącznik nr 4 do Zarządzenia Nr 144/2022 Wójta Gminy Belsk Duży z dnia 30 listopada 2022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</si>
</sst>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4" fontId="0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6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3" fillId="0" borderId="26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6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workbookViewId="0" topLeftCell="A12">
      <selection activeCell="U14" sqref="U14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229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207</v>
      </c>
      <c r="L2" s="2"/>
    </row>
    <row r="3" spans="1:11" ht="16.5" customHeight="1">
      <c r="A3" s="207" t="s">
        <v>55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2:5" ht="0.75" customHeight="1" hidden="1">
      <c r="B4" s="3"/>
      <c r="C4" s="3"/>
      <c r="D4" s="3"/>
      <c r="E4" s="3"/>
    </row>
    <row r="5" spans="3:5" ht="12.75" hidden="1">
      <c r="C5" s="204"/>
      <c r="D5" s="204"/>
      <c r="E5" s="204"/>
    </row>
    <row r="6" spans="1:11" ht="12.75">
      <c r="A6" s="4"/>
      <c r="B6" s="4"/>
      <c r="C6" s="42"/>
      <c r="D6" s="42"/>
      <c r="E6" s="42"/>
      <c r="F6" s="205"/>
      <c r="G6" s="205"/>
      <c r="H6" s="205"/>
      <c r="I6" s="205"/>
      <c r="J6" s="205"/>
      <c r="K6" s="206"/>
    </row>
    <row r="7" spans="1:11" ht="12.75">
      <c r="A7" s="208" t="s">
        <v>0</v>
      </c>
      <c r="B7" s="208"/>
      <c r="C7" s="209" t="s">
        <v>1</v>
      </c>
      <c r="D7" s="210"/>
      <c r="E7" s="211"/>
      <c r="F7" s="216" t="s">
        <v>19</v>
      </c>
      <c r="G7" s="216"/>
      <c r="H7" s="216"/>
      <c r="I7" s="216"/>
      <c r="J7" s="216"/>
      <c r="K7" s="198"/>
    </row>
    <row r="8" spans="1:11" ht="12.75">
      <c r="A8" s="208"/>
      <c r="B8" s="208"/>
      <c r="C8" s="195"/>
      <c r="D8" s="212"/>
      <c r="E8" s="213"/>
      <c r="F8" s="195" t="s">
        <v>2</v>
      </c>
      <c r="G8" s="197" t="s">
        <v>6</v>
      </c>
      <c r="H8" s="198"/>
      <c r="I8" s="199" t="s">
        <v>4</v>
      </c>
      <c r="J8" s="197" t="s">
        <v>6</v>
      </c>
      <c r="K8" s="198"/>
    </row>
    <row r="9" spans="1:11" ht="96.75" customHeight="1">
      <c r="A9" s="208"/>
      <c r="B9" s="200"/>
      <c r="C9" s="196"/>
      <c r="D9" s="214"/>
      <c r="E9" s="215"/>
      <c r="F9" s="196"/>
      <c r="G9" s="45" t="s">
        <v>56</v>
      </c>
      <c r="H9" s="46" t="s">
        <v>57</v>
      </c>
      <c r="I9" s="200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201">
        <v>3</v>
      </c>
      <c r="D11" s="202"/>
      <c r="E11" s="203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42.75" customHeight="1">
      <c r="A12" s="133" t="s">
        <v>198</v>
      </c>
      <c r="B12" s="170" t="s">
        <v>96</v>
      </c>
      <c r="C12" s="150">
        <v>2287925.2</v>
      </c>
      <c r="D12" s="150">
        <v>124180.62</v>
      </c>
      <c r="E12" s="150">
        <f>C12+D12</f>
        <v>2412105.8200000003</v>
      </c>
      <c r="F12" s="150">
        <f>E12</f>
        <v>2412105.8200000003</v>
      </c>
      <c r="G12" s="150">
        <v>50000</v>
      </c>
      <c r="H12" s="150">
        <v>0</v>
      </c>
      <c r="I12" s="150">
        <f>E12-F12</f>
        <v>0</v>
      </c>
      <c r="J12" s="150">
        <v>0</v>
      </c>
      <c r="K12" s="150">
        <v>0</v>
      </c>
    </row>
    <row r="13" spans="1:11" s="8" customFormat="1" ht="56.25" customHeight="1">
      <c r="A13" s="131"/>
      <c r="B13" s="157" t="s">
        <v>228</v>
      </c>
      <c r="C13" s="155">
        <v>2237925.2</v>
      </c>
      <c r="D13" s="155">
        <v>124180.62</v>
      </c>
      <c r="E13" s="155">
        <f>C13+D13</f>
        <v>2362105.8200000003</v>
      </c>
      <c r="F13" s="155">
        <f>D13</f>
        <v>124180.62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</row>
    <row r="14" spans="1:11" ht="17.25" customHeight="1">
      <c r="A14" s="133" t="s">
        <v>217</v>
      </c>
      <c r="B14" s="170" t="s">
        <v>218</v>
      </c>
      <c r="C14" s="150">
        <v>6116002.68</v>
      </c>
      <c r="D14" s="150">
        <v>-2</v>
      </c>
      <c r="E14" s="150">
        <f>C14+D14</f>
        <v>6116000.68</v>
      </c>
      <c r="F14" s="150">
        <f>E14</f>
        <v>6116000.68</v>
      </c>
      <c r="G14" s="150">
        <f>871855-2</f>
        <v>871853</v>
      </c>
      <c r="H14" s="150">
        <v>0</v>
      </c>
      <c r="I14" s="150">
        <f>E14-F14</f>
        <v>0</v>
      </c>
      <c r="J14" s="150">
        <v>0</v>
      </c>
      <c r="K14" s="150">
        <v>0</v>
      </c>
    </row>
    <row r="15" spans="1:11" s="8" customFormat="1" ht="67.5" customHeight="1">
      <c r="A15" s="131"/>
      <c r="B15" s="157" t="s">
        <v>222</v>
      </c>
      <c r="C15" s="155">
        <v>284364</v>
      </c>
      <c r="D15" s="155">
        <v>-2</v>
      </c>
      <c r="E15" s="155">
        <f>C15+D15</f>
        <v>284362</v>
      </c>
      <c r="F15" s="155">
        <v>-2</v>
      </c>
      <c r="G15" s="155">
        <v>-2</v>
      </c>
      <c r="H15" s="155">
        <v>0</v>
      </c>
      <c r="I15" s="155">
        <v>0</v>
      </c>
      <c r="J15" s="155">
        <v>0</v>
      </c>
      <c r="K15" s="155">
        <v>0</v>
      </c>
    </row>
    <row r="16" spans="1:14" ht="21" customHeight="1">
      <c r="A16" s="113"/>
      <c r="B16" s="98" t="s">
        <v>59</v>
      </c>
      <c r="C16" s="150">
        <v>46988092.58</v>
      </c>
      <c r="D16" s="150">
        <f>D12+D14</f>
        <v>124178.62</v>
      </c>
      <c r="E16" s="150">
        <f>SUM(C16:D16)</f>
        <v>47112271.199999996</v>
      </c>
      <c r="F16" s="150">
        <f>E16-I16</f>
        <v>45746255.199999996</v>
      </c>
      <c r="G16" s="150">
        <v>6550161.96</v>
      </c>
      <c r="H16" s="150">
        <v>364059.2</v>
      </c>
      <c r="I16" s="150">
        <v>1366016</v>
      </c>
      <c r="J16" s="150">
        <v>49353</v>
      </c>
      <c r="K16" s="150">
        <v>1316663</v>
      </c>
      <c r="N16" s="151"/>
    </row>
    <row r="17" spans="1:11" s="8" customFormat="1" ht="12.75">
      <c r="A17"/>
      <c r="B17" s="18"/>
      <c r="C17" s="130"/>
      <c r="D17" s="130"/>
      <c r="E17" s="130"/>
      <c r="F17" s="152"/>
      <c r="G17" s="152"/>
      <c r="H17" s="152"/>
      <c r="I17" s="152"/>
      <c r="J17" s="152"/>
      <c r="K17" s="152"/>
    </row>
    <row r="18" spans="1:14" ht="12.75">
      <c r="A18" s="18"/>
      <c r="B18" s="18"/>
      <c r="C18" s="18"/>
      <c r="D18" s="18"/>
      <c r="E18" s="18"/>
      <c r="N18" s="151"/>
    </row>
    <row r="19" spans="1:14" ht="12.75">
      <c r="A19" s="18"/>
      <c r="B19" s="18"/>
      <c r="C19" s="18"/>
      <c r="D19" s="18"/>
      <c r="E19" s="18"/>
      <c r="N19" s="151"/>
    </row>
    <row r="20" spans="1:14" ht="12.75">
      <c r="A20" s="18"/>
      <c r="B20" s="18"/>
      <c r="C20" s="18"/>
      <c r="D20" s="18"/>
      <c r="E20" s="18"/>
      <c r="N20" s="151"/>
    </row>
    <row r="21" spans="1:14" ht="12.75">
      <c r="A21" s="18"/>
      <c r="B21" s="18"/>
      <c r="C21" s="18"/>
      <c r="D21" s="18"/>
      <c r="E21" s="18"/>
      <c r="N21" s="151"/>
    </row>
    <row r="22" spans="1:14" ht="12.75">
      <c r="A22" s="18"/>
      <c r="B22" s="18"/>
      <c r="C22" s="18"/>
      <c r="D22" s="18"/>
      <c r="E22" s="18"/>
      <c r="N22" s="151"/>
    </row>
    <row r="23" spans="1:14" ht="12.75">
      <c r="A23" s="18"/>
      <c r="B23" s="18"/>
      <c r="C23" s="18"/>
      <c r="D23" s="18"/>
      <c r="E23" s="18"/>
      <c r="N23" s="151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1:14" ht="12.75">
      <c r="A28" s="18"/>
      <c r="B28" s="18"/>
      <c r="C28" s="18"/>
      <c r="D28" s="18"/>
      <c r="E28" s="18"/>
      <c r="N28" s="151"/>
    </row>
    <row r="29" spans="1:14" ht="12.75">
      <c r="A29" s="18"/>
      <c r="B29" s="18"/>
      <c r="C29" s="18"/>
      <c r="D29" s="18"/>
      <c r="E29" s="18"/>
      <c r="N29" s="151"/>
    </row>
    <row r="30" spans="1:14" ht="12.75">
      <c r="A30" s="18"/>
      <c r="B30" s="18"/>
      <c r="C30" s="18"/>
      <c r="D30" s="18"/>
      <c r="E30" s="18"/>
      <c r="N30" s="151"/>
    </row>
    <row r="31" spans="1:14" ht="12.75">
      <c r="A31" s="18"/>
      <c r="B31" s="18"/>
      <c r="C31" s="18"/>
      <c r="D31" s="18"/>
      <c r="E31" s="18"/>
      <c r="N31" s="151"/>
    </row>
    <row r="32" spans="1:14" ht="12.75">
      <c r="A32" s="18"/>
      <c r="B32" s="18"/>
      <c r="C32" s="18"/>
      <c r="D32" s="18"/>
      <c r="E32" s="18"/>
      <c r="N32" s="151"/>
    </row>
    <row r="33" spans="1:14" ht="12.75">
      <c r="A33" s="18"/>
      <c r="B33" s="18"/>
      <c r="C33" s="18"/>
      <c r="D33" s="18"/>
      <c r="E33" s="18"/>
      <c r="N33" s="151"/>
    </row>
    <row r="34" spans="1:14" ht="12.75">
      <c r="A34" s="18"/>
      <c r="B34" s="18"/>
      <c r="C34" s="18"/>
      <c r="D34" s="18"/>
      <c r="E34" s="18"/>
      <c r="N34" s="151"/>
    </row>
    <row r="35" spans="1:14" ht="12.75">
      <c r="A35" s="18"/>
      <c r="B35" s="18"/>
      <c r="C35" s="18"/>
      <c r="D35" s="18"/>
      <c r="E35" s="18"/>
      <c r="N35" s="151"/>
    </row>
    <row r="36" spans="1:14" ht="12.75">
      <c r="A36" s="18"/>
      <c r="B36" s="18"/>
      <c r="C36" s="18"/>
      <c r="D36" s="18"/>
      <c r="E36" s="18"/>
      <c r="N36" s="151"/>
    </row>
    <row r="37" spans="1:14" ht="12.75">
      <c r="A37" s="18"/>
      <c r="B37" s="18"/>
      <c r="C37" s="18"/>
      <c r="D37" s="18"/>
      <c r="E37" s="18"/>
      <c r="N37" s="151"/>
    </row>
    <row r="38" spans="1:11" s="8" customFormat="1" ht="12.75">
      <c r="A38"/>
      <c r="B38" s="18"/>
      <c r="C38" s="18"/>
      <c r="D38" s="18"/>
      <c r="E38" s="18"/>
      <c r="F38"/>
      <c r="G38"/>
      <c r="H38"/>
      <c r="I38"/>
      <c r="J38"/>
      <c r="K38"/>
    </row>
    <row r="39" spans="1:11" s="8" customFormat="1" ht="12.75">
      <c r="A39"/>
      <c r="B39"/>
      <c r="C39"/>
      <c r="D39"/>
      <c r="E39"/>
      <c r="F39"/>
      <c r="G39"/>
      <c r="H39"/>
      <c r="I39"/>
      <c r="J39"/>
      <c r="K39"/>
    </row>
    <row r="40" spans="1:11" s="8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8" customFormat="1" ht="12.75">
      <c r="A41"/>
      <c r="B41"/>
      <c r="C41"/>
      <c r="D41"/>
      <c r="E41"/>
      <c r="F41"/>
      <c r="G41"/>
      <c r="H41"/>
      <c r="I41"/>
      <c r="J41"/>
      <c r="K41"/>
    </row>
    <row r="43" spans="1:11" s="8" customFormat="1" ht="12.75">
      <c r="A43"/>
      <c r="B43"/>
      <c r="C43"/>
      <c r="D43"/>
      <c r="E43"/>
      <c r="F43"/>
      <c r="G43"/>
      <c r="H43"/>
      <c r="I43"/>
      <c r="J43"/>
      <c r="K43"/>
    </row>
    <row r="44" spans="1:11" s="74" customFormat="1" ht="12.75">
      <c r="A44"/>
      <c r="B44"/>
      <c r="C44"/>
      <c r="D44"/>
      <c r="E44"/>
      <c r="F44"/>
      <c r="G44"/>
      <c r="H44"/>
      <c r="I44"/>
      <c r="J44"/>
      <c r="K44"/>
    </row>
    <row r="46" spans="1:11" s="8" customFormat="1" ht="12.75">
      <c r="A46"/>
      <c r="B46"/>
      <c r="C46"/>
      <c r="D46"/>
      <c r="E46"/>
      <c r="F46"/>
      <c r="G46"/>
      <c r="H46"/>
      <c r="I46"/>
      <c r="J46"/>
      <c r="K46"/>
    </row>
    <row r="47" spans="1:11" s="74" customFormat="1" ht="12.75">
      <c r="A47"/>
      <c r="B47"/>
      <c r="C47"/>
      <c r="D47"/>
      <c r="E47"/>
      <c r="F47"/>
      <c r="G47"/>
      <c r="H47"/>
      <c r="I47"/>
      <c r="J47"/>
      <c r="K47"/>
    </row>
    <row r="48" spans="1:11" s="74" customFormat="1" ht="12.75">
      <c r="A48"/>
      <c r="B48"/>
      <c r="C48"/>
      <c r="D48"/>
      <c r="E48" s="151"/>
      <c r="F48"/>
      <c r="G48"/>
      <c r="H48"/>
      <c r="I48"/>
      <c r="J48"/>
      <c r="K48"/>
    </row>
    <row r="50" spans="1:11" s="8" customFormat="1" ht="12.75">
      <c r="A50"/>
      <c r="B50"/>
      <c r="C50"/>
      <c r="D50"/>
      <c r="E50"/>
      <c r="F50"/>
      <c r="G50"/>
      <c r="H50"/>
      <c r="I50"/>
      <c r="J50"/>
      <c r="K50"/>
    </row>
  </sheetData>
  <sheetProtection/>
  <mergeCells count="12">
    <mergeCell ref="A3:K3"/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C5:E5"/>
    <mergeCell ref="F6:K6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212</v>
      </c>
      <c r="G1" s="16"/>
    </row>
    <row r="2" spans="6:7" ht="12.75">
      <c r="F2" s="2" t="s">
        <v>162</v>
      </c>
      <c r="G2" s="16"/>
    </row>
    <row r="4" spans="1:6" ht="15.75">
      <c r="A4" s="293" t="s">
        <v>166</v>
      </c>
      <c r="B4" s="293"/>
      <c r="C4" s="293"/>
      <c r="D4" s="293"/>
      <c r="E4" s="293"/>
      <c r="F4" s="293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4" t="s">
        <v>32</v>
      </c>
      <c r="B7" s="294" t="s">
        <v>60</v>
      </c>
      <c r="C7" s="295" t="s">
        <v>61</v>
      </c>
      <c r="D7" s="295" t="s">
        <v>164</v>
      </c>
      <c r="E7" s="276" t="s">
        <v>62</v>
      </c>
      <c r="F7" s="279" t="s">
        <v>165</v>
      </c>
    </row>
    <row r="8" spans="1:6" ht="12.75">
      <c r="A8" s="294"/>
      <c r="B8" s="294"/>
      <c r="C8" s="294"/>
      <c r="D8" s="295"/>
      <c r="E8" s="277"/>
      <c r="F8" s="280"/>
    </row>
    <row r="9" spans="1:6" ht="12.75">
      <c r="A9" s="294"/>
      <c r="B9" s="294"/>
      <c r="C9" s="294"/>
      <c r="D9" s="295"/>
      <c r="E9" s="278"/>
      <c r="F9" s="281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71" t="s">
        <v>66</v>
      </c>
      <c r="B14" s="273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71" t="s">
        <v>81</v>
      </c>
      <c r="B24" s="273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183</v>
      </c>
      <c r="C28" s="104" t="s">
        <v>182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213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8" t="s">
        <v>137</v>
      </c>
      <c r="B4" s="298"/>
      <c r="C4" s="298"/>
      <c r="D4" s="298"/>
      <c r="E4" s="298"/>
      <c r="F4" s="298"/>
      <c r="G4" s="298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42" t="s">
        <v>32</v>
      </c>
      <c r="B7" s="300" t="s">
        <v>100</v>
      </c>
      <c r="C7" s="288" t="s">
        <v>101</v>
      </c>
      <c r="D7" s="244" t="s">
        <v>102</v>
      </c>
      <c r="E7" s="245"/>
      <c r="F7" s="244" t="s">
        <v>103</v>
      </c>
      <c r="G7" s="246"/>
      <c r="H7" s="288" t="s">
        <v>104</v>
      </c>
    </row>
    <row r="8" spans="1:8" ht="12.75">
      <c r="A8" s="299"/>
      <c r="B8" s="301"/>
      <c r="C8" s="289"/>
      <c r="D8" s="288" t="s">
        <v>105</v>
      </c>
      <c r="E8" s="79" t="s">
        <v>6</v>
      </c>
      <c r="F8" s="288" t="s">
        <v>105</v>
      </c>
      <c r="G8" s="76" t="s">
        <v>6</v>
      </c>
      <c r="H8" s="289"/>
    </row>
    <row r="9" spans="1:8" ht="12.75">
      <c r="A9" s="299"/>
      <c r="B9" s="301"/>
      <c r="C9" s="289"/>
      <c r="D9" s="289"/>
      <c r="E9" s="288" t="s">
        <v>106</v>
      </c>
      <c r="F9" s="289"/>
      <c r="G9" s="288" t="s">
        <v>107</v>
      </c>
      <c r="H9" s="289"/>
    </row>
    <row r="10" spans="1:8" ht="12.75">
      <c r="A10" s="243"/>
      <c r="B10" s="302"/>
      <c r="C10" s="290"/>
      <c r="D10" s="290"/>
      <c r="E10" s="290"/>
      <c r="F10" s="290"/>
      <c r="G10" s="290"/>
      <c r="H10" s="290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214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96" t="s">
        <v>1</v>
      </c>
      <c r="B15" s="297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303" t="s">
        <v>140</v>
      </c>
      <c r="B4" s="303"/>
      <c r="C4" s="303"/>
      <c r="D4" s="303"/>
      <c r="E4" s="303"/>
      <c r="F4" s="303"/>
      <c r="G4" s="303"/>
    </row>
    <row r="5" spans="1:7" ht="26.25" customHeight="1">
      <c r="A5" s="269" t="s">
        <v>0</v>
      </c>
      <c r="B5" s="242" t="s">
        <v>3</v>
      </c>
      <c r="C5" s="242" t="s">
        <v>109</v>
      </c>
      <c r="D5" s="250" t="s">
        <v>147</v>
      </c>
      <c r="E5" s="250" t="s">
        <v>130</v>
      </c>
      <c r="F5" s="250" t="s">
        <v>54</v>
      </c>
      <c r="G5" s="250"/>
    </row>
    <row r="6" spans="1:7" ht="30" customHeight="1">
      <c r="A6" s="269"/>
      <c r="B6" s="243"/>
      <c r="C6" s="243"/>
      <c r="D6" s="250"/>
      <c r="E6" s="250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0" sqref="A10:C19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230</v>
      </c>
    </row>
    <row r="2" spans="4:8" ht="12.75">
      <c r="D2" s="1"/>
      <c r="E2" s="1"/>
      <c r="F2" s="1"/>
      <c r="G2" s="1"/>
      <c r="H2" s="2" t="s">
        <v>207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9" t="s">
        <v>170</v>
      </c>
      <c r="E5" s="210"/>
      <c r="F5" s="210"/>
      <c r="G5" s="210"/>
      <c r="H5" s="211"/>
    </row>
    <row r="6" spans="1:8" ht="17.25" customHeight="1">
      <c r="A6" s="208" t="s">
        <v>0</v>
      </c>
      <c r="B6" s="208" t="s">
        <v>3</v>
      </c>
      <c r="C6" s="208" t="s">
        <v>5</v>
      </c>
      <c r="D6" s="209" t="s">
        <v>1</v>
      </c>
      <c r="E6" s="210"/>
      <c r="F6" s="211"/>
      <c r="G6" s="218" t="s">
        <v>19</v>
      </c>
      <c r="H6" s="219"/>
    </row>
    <row r="7" spans="1:8" ht="12.75">
      <c r="A7" s="208"/>
      <c r="B7" s="208"/>
      <c r="C7" s="208"/>
      <c r="D7" s="196"/>
      <c r="E7" s="214"/>
      <c r="F7" s="215"/>
      <c r="G7" s="199" t="s">
        <v>2</v>
      </c>
      <c r="H7" s="222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21"/>
      <c r="H8" s="223"/>
    </row>
    <row r="9" spans="1:8" ht="12" customHeight="1">
      <c r="A9" s="154">
        <v>1</v>
      </c>
      <c r="B9" s="154">
        <v>2</v>
      </c>
      <c r="C9" s="154">
        <v>3</v>
      </c>
      <c r="D9" s="220">
        <v>4</v>
      </c>
      <c r="E9" s="220"/>
      <c r="F9" s="220"/>
      <c r="G9" s="154">
        <v>5</v>
      </c>
      <c r="H9" s="154">
        <v>6</v>
      </c>
    </row>
    <row r="10" spans="1:10" s="187" customFormat="1" ht="30" customHeight="1">
      <c r="A10" s="133" t="s">
        <v>198</v>
      </c>
      <c r="B10" s="98"/>
      <c r="C10" s="170" t="s">
        <v>96</v>
      </c>
      <c r="D10" s="127">
        <v>2960625.2</v>
      </c>
      <c r="E10" s="127">
        <v>124180.62</v>
      </c>
      <c r="F10" s="127">
        <f aca="true" t="shared" si="0" ref="F10:F20">D10+E10</f>
        <v>3084805.8200000003</v>
      </c>
      <c r="G10" s="127">
        <v>2854805.82</v>
      </c>
      <c r="H10" s="127">
        <v>230000</v>
      </c>
      <c r="I10" s="186"/>
      <c r="J10" s="186"/>
    </row>
    <row r="11" spans="1:10" s="185" customFormat="1" ht="22.5" customHeight="1">
      <c r="A11" s="131"/>
      <c r="B11" s="104">
        <v>75495</v>
      </c>
      <c r="C11" s="157" t="s">
        <v>184</v>
      </c>
      <c r="D11" s="126">
        <v>2240925.2</v>
      </c>
      <c r="E11" s="126">
        <v>124180.62</v>
      </c>
      <c r="F11" s="126">
        <f t="shared" si="0"/>
        <v>2365105.8200000003</v>
      </c>
      <c r="G11" s="126">
        <f>E11</f>
        <v>124180.62</v>
      </c>
      <c r="H11" s="126">
        <v>0</v>
      </c>
      <c r="I11" s="184"/>
      <c r="J11" s="184"/>
    </row>
    <row r="12" spans="1:10" s="187" customFormat="1" ht="24" customHeight="1">
      <c r="A12" s="133" t="s">
        <v>227</v>
      </c>
      <c r="B12" s="98"/>
      <c r="C12" s="170" t="s">
        <v>204</v>
      </c>
      <c r="D12" s="127">
        <v>17625949.26</v>
      </c>
      <c r="E12" s="127">
        <v>0</v>
      </c>
      <c r="F12" s="127">
        <f t="shared" si="0"/>
        <v>17625949.26</v>
      </c>
      <c r="G12" s="127">
        <v>17586711.26</v>
      </c>
      <c r="H12" s="127">
        <v>39238</v>
      </c>
      <c r="I12" s="186"/>
      <c r="J12" s="186"/>
    </row>
    <row r="13" spans="1:10" s="185" customFormat="1" ht="24" customHeight="1">
      <c r="A13" s="131"/>
      <c r="B13" s="104">
        <v>80101</v>
      </c>
      <c r="C13" s="157" t="s">
        <v>231</v>
      </c>
      <c r="D13" s="126">
        <v>10723450</v>
      </c>
      <c r="E13" s="126">
        <v>-15000</v>
      </c>
      <c r="F13" s="126">
        <f>D13+E13</f>
        <v>10708450</v>
      </c>
      <c r="G13" s="126">
        <v>-15000</v>
      </c>
      <c r="H13" s="126">
        <v>0</v>
      </c>
      <c r="I13" s="184"/>
      <c r="J13" s="184"/>
    </row>
    <row r="14" spans="1:10" s="185" customFormat="1" ht="24" customHeight="1">
      <c r="A14" s="131"/>
      <c r="B14" s="104">
        <v>80103</v>
      </c>
      <c r="C14" s="157" t="s">
        <v>232</v>
      </c>
      <c r="D14" s="126">
        <v>2155323</v>
      </c>
      <c r="E14" s="126">
        <v>15000</v>
      </c>
      <c r="F14" s="126">
        <f>D14+E14</f>
        <v>2170323</v>
      </c>
      <c r="G14" s="126">
        <v>15000</v>
      </c>
      <c r="H14" s="126">
        <v>0</v>
      </c>
      <c r="I14" s="184"/>
      <c r="J14" s="184"/>
    </row>
    <row r="15" spans="1:10" s="8" customFormat="1" ht="21.75" customHeight="1">
      <c r="A15" s="131"/>
      <c r="B15" s="104">
        <v>80104</v>
      </c>
      <c r="C15" s="87" t="s">
        <v>233</v>
      </c>
      <c r="D15" s="180">
        <v>1590491</v>
      </c>
      <c r="E15" s="180">
        <v>0</v>
      </c>
      <c r="F15" s="180">
        <f t="shared" si="0"/>
        <v>1590491</v>
      </c>
      <c r="G15" s="180">
        <f>E15-H15</f>
        <v>0</v>
      </c>
      <c r="H15" s="180">
        <v>0</v>
      </c>
      <c r="I15" s="174"/>
      <c r="J15" s="174"/>
    </row>
    <row r="16" spans="1:10" s="61" customFormat="1" ht="21.75" customHeight="1">
      <c r="A16" s="133" t="s">
        <v>217</v>
      </c>
      <c r="B16" s="98"/>
      <c r="C16" s="183" t="s">
        <v>218</v>
      </c>
      <c r="D16" s="140">
        <v>7265655.68</v>
      </c>
      <c r="E16" s="140">
        <v>-2</v>
      </c>
      <c r="F16" s="140">
        <f t="shared" si="0"/>
        <v>7265653.68</v>
      </c>
      <c r="G16" s="140">
        <f>F16</f>
        <v>7265653.68</v>
      </c>
      <c r="H16" s="140">
        <v>0</v>
      </c>
      <c r="I16" s="175"/>
      <c r="J16" s="175"/>
    </row>
    <row r="17" spans="1:10" s="8" customFormat="1" ht="21.75" customHeight="1">
      <c r="A17" s="131"/>
      <c r="B17" s="104">
        <v>85219</v>
      </c>
      <c r="C17" s="182" t="s">
        <v>234</v>
      </c>
      <c r="D17" s="180">
        <v>628542</v>
      </c>
      <c r="E17" s="180">
        <v>-2</v>
      </c>
      <c r="F17" s="180">
        <f>D17+E17</f>
        <v>628540</v>
      </c>
      <c r="G17" s="180">
        <v>-2</v>
      </c>
      <c r="H17" s="180">
        <v>0</v>
      </c>
      <c r="I17" s="174"/>
      <c r="J17" s="174"/>
    </row>
    <row r="18" spans="1:10" s="61" customFormat="1" ht="21.75" customHeight="1">
      <c r="A18" s="133" t="s">
        <v>223</v>
      </c>
      <c r="B18" s="98"/>
      <c r="C18" s="183" t="s">
        <v>224</v>
      </c>
      <c r="D18" s="140">
        <v>4533874</v>
      </c>
      <c r="E18" s="140">
        <v>0</v>
      </c>
      <c r="F18" s="140">
        <f>D18</f>
        <v>4533874</v>
      </c>
      <c r="G18" s="140">
        <f>F18</f>
        <v>4533874</v>
      </c>
      <c r="H18" s="140">
        <v>0</v>
      </c>
      <c r="I18" s="175"/>
      <c r="J18" s="175"/>
    </row>
    <row r="19" spans="1:10" s="8" customFormat="1" ht="42" customHeight="1">
      <c r="A19" s="131"/>
      <c r="B19" s="104">
        <v>85502</v>
      </c>
      <c r="C19" s="182" t="s">
        <v>226</v>
      </c>
      <c r="D19" s="180">
        <v>1629789</v>
      </c>
      <c r="E19" s="180">
        <v>0</v>
      </c>
      <c r="F19" s="180">
        <f t="shared" si="0"/>
        <v>1629789</v>
      </c>
      <c r="G19" s="180">
        <f>E19</f>
        <v>0</v>
      </c>
      <c r="H19" s="180">
        <v>0</v>
      </c>
      <c r="I19" s="174"/>
      <c r="J19" s="174"/>
    </row>
    <row r="20" spans="1:10" ht="21" customHeight="1">
      <c r="A20" s="217" t="s">
        <v>17</v>
      </c>
      <c r="B20" s="217"/>
      <c r="C20" s="217"/>
      <c r="D20" s="148">
        <v>50496543.67</v>
      </c>
      <c r="E20" s="148">
        <f>E16+E12+E10</f>
        <v>124178.62</v>
      </c>
      <c r="F20" s="148">
        <f t="shared" si="0"/>
        <v>50620722.29</v>
      </c>
      <c r="G20" s="132">
        <v>44630907.34</v>
      </c>
      <c r="H20" s="132">
        <v>5989814.95</v>
      </c>
      <c r="I20" s="151"/>
      <c r="J20" s="151"/>
    </row>
    <row r="21" spans="1:8" ht="12.75">
      <c r="A21" s="55"/>
      <c r="B21" s="55"/>
      <c r="C21" s="55"/>
      <c r="D21" s="56"/>
      <c r="E21" s="56"/>
      <c r="F21" s="56"/>
      <c r="G21" s="56"/>
      <c r="H21" s="56"/>
    </row>
    <row r="22" spans="1:8" ht="12.75">
      <c r="A22" s="55"/>
      <c r="B22" s="55"/>
      <c r="C22" s="55"/>
      <c r="D22" s="56"/>
      <c r="E22" s="56"/>
      <c r="F22" s="56"/>
      <c r="G22" s="56"/>
      <c r="H22" s="56"/>
    </row>
    <row r="23" spans="1:8" ht="12.75">
      <c r="A23" s="55"/>
      <c r="B23" s="55"/>
      <c r="C23" s="55"/>
      <c r="D23" s="56"/>
      <c r="E23" s="56"/>
      <c r="F23" s="56"/>
      <c r="G23" s="56"/>
      <c r="H23" s="56"/>
    </row>
    <row r="25" ht="12.75">
      <c r="A25" s="18"/>
    </row>
    <row r="26" ht="12.75">
      <c r="A26" s="26"/>
    </row>
  </sheetData>
  <sheetProtection/>
  <mergeCells count="10">
    <mergeCell ref="D5:H5"/>
    <mergeCell ref="C6:C7"/>
    <mergeCell ref="B6:B7"/>
    <mergeCell ref="A6:A7"/>
    <mergeCell ref="A20:C20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SheetLayoutView="100" workbookViewId="0" topLeftCell="A13">
      <selection activeCell="R20" sqref="R20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2.421875" style="0" customWidth="1"/>
    <col min="11" max="11" width="13.28125" style="0" customWidth="1"/>
    <col min="12" max="12" width="10.28125" style="0" bestFit="1" customWidth="1"/>
    <col min="13" max="13" width="8.28125" style="0" customWidth="1"/>
    <col min="14" max="14" width="10.42187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235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207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24" t="s">
        <v>0</v>
      </c>
      <c r="B4" s="224" t="s">
        <v>3</v>
      </c>
      <c r="C4" s="224" t="s">
        <v>5</v>
      </c>
      <c r="D4" s="231" t="s">
        <v>1</v>
      </c>
      <c r="E4" s="232"/>
      <c r="F4" s="233"/>
      <c r="G4" s="224" t="s">
        <v>8</v>
      </c>
      <c r="H4" s="226" t="s">
        <v>6</v>
      </c>
      <c r="I4" s="227"/>
      <c r="J4" s="224" t="s">
        <v>9</v>
      </c>
      <c r="K4" s="224" t="s">
        <v>10</v>
      </c>
      <c r="L4" s="224" t="s">
        <v>12</v>
      </c>
      <c r="M4" s="224" t="s">
        <v>13</v>
      </c>
      <c r="N4" s="224" t="s">
        <v>14</v>
      </c>
    </row>
    <row r="5" spans="1:14" ht="57.75" customHeight="1">
      <c r="A5" s="225"/>
      <c r="B5" s="225"/>
      <c r="C5" s="225"/>
      <c r="D5" s="234"/>
      <c r="E5" s="235"/>
      <c r="F5" s="236"/>
      <c r="G5" s="225"/>
      <c r="H5" s="24" t="s">
        <v>16</v>
      </c>
      <c r="I5" s="24" t="s">
        <v>11</v>
      </c>
      <c r="J5" s="225"/>
      <c r="K5" s="225"/>
      <c r="L5" s="225"/>
      <c r="M5" s="225"/>
      <c r="N5" s="225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77">
        <v>1</v>
      </c>
      <c r="B7" s="177">
        <v>2</v>
      </c>
      <c r="C7" s="177">
        <v>3</v>
      </c>
      <c r="D7" s="237">
        <v>4</v>
      </c>
      <c r="E7" s="237"/>
      <c r="F7" s="237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s="61" customFormat="1" ht="49.5" customHeight="1">
      <c r="A8" s="133" t="s">
        <v>198</v>
      </c>
      <c r="B8" s="98"/>
      <c r="C8" s="170" t="s">
        <v>96</v>
      </c>
      <c r="D8" s="178">
        <v>2730625.2</v>
      </c>
      <c r="E8" s="178">
        <v>124180.62</v>
      </c>
      <c r="F8" s="178">
        <f aca="true" t="shared" si="0" ref="F8:F17">D8+E8</f>
        <v>2854805.8200000003</v>
      </c>
      <c r="G8" s="178">
        <v>440178.82</v>
      </c>
      <c r="H8" s="178">
        <v>140553.78</v>
      </c>
      <c r="I8" s="178">
        <v>299625.04</v>
      </c>
      <c r="J8" s="178">
        <v>7747</v>
      </c>
      <c r="K8" s="178">
        <v>2406880</v>
      </c>
      <c r="L8" s="178">
        <v>0</v>
      </c>
      <c r="M8" s="178">
        <v>0</v>
      </c>
      <c r="N8" s="178">
        <v>0</v>
      </c>
    </row>
    <row r="9" spans="1:14" s="8" customFormat="1" ht="28.5" customHeight="1">
      <c r="A9" s="131"/>
      <c r="B9" s="104">
        <v>75495</v>
      </c>
      <c r="C9" s="157" t="s">
        <v>184</v>
      </c>
      <c r="D9" s="181">
        <v>2240925.2</v>
      </c>
      <c r="E9" s="181">
        <v>124180.62</v>
      </c>
      <c r="F9" s="181">
        <f t="shared" si="0"/>
        <v>2365105.8200000003</v>
      </c>
      <c r="G9" s="181">
        <v>4380.62</v>
      </c>
      <c r="H9" s="181">
        <v>2391</v>
      </c>
      <c r="I9" s="181">
        <v>1989.62</v>
      </c>
      <c r="J9" s="181">
        <v>0</v>
      </c>
      <c r="K9" s="181">
        <v>119800</v>
      </c>
      <c r="L9" s="181">
        <v>0</v>
      </c>
      <c r="M9" s="181">
        <v>0</v>
      </c>
      <c r="N9" s="181">
        <v>0</v>
      </c>
    </row>
    <row r="10" spans="1:14" s="61" customFormat="1" ht="25.5" customHeight="1">
      <c r="A10" s="133" t="s">
        <v>227</v>
      </c>
      <c r="B10" s="98"/>
      <c r="C10" s="170" t="s">
        <v>204</v>
      </c>
      <c r="D10" s="178">
        <v>17586711.26</v>
      </c>
      <c r="E10" s="178">
        <v>0</v>
      </c>
      <c r="F10" s="178">
        <f t="shared" si="0"/>
        <v>17586711.26</v>
      </c>
      <c r="G10" s="178">
        <v>15960777.68</v>
      </c>
      <c r="H10" s="178">
        <v>12663170</v>
      </c>
      <c r="I10" s="178">
        <v>3297607.68</v>
      </c>
      <c r="J10" s="178">
        <v>1014626</v>
      </c>
      <c r="K10" s="178">
        <v>531340</v>
      </c>
      <c r="L10" s="178">
        <v>79967.58</v>
      </c>
      <c r="M10" s="178">
        <v>0</v>
      </c>
      <c r="N10" s="178">
        <v>0</v>
      </c>
    </row>
    <row r="11" spans="1:14" ht="29.25" customHeight="1">
      <c r="A11" s="131"/>
      <c r="B11" s="104">
        <v>80101</v>
      </c>
      <c r="C11" s="157" t="s">
        <v>231</v>
      </c>
      <c r="D11" s="181">
        <v>10684212</v>
      </c>
      <c r="E11" s="181">
        <v>-15000</v>
      </c>
      <c r="F11" s="181">
        <f t="shared" si="0"/>
        <v>10669212</v>
      </c>
      <c r="G11" s="181">
        <v>-15000</v>
      </c>
      <c r="H11" s="181">
        <v>0</v>
      </c>
      <c r="I11" s="181">
        <v>-15000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</row>
    <row r="12" spans="1:14" ht="29.25" customHeight="1">
      <c r="A12" s="131"/>
      <c r="B12" s="104">
        <v>80103</v>
      </c>
      <c r="C12" s="157" t="s">
        <v>232</v>
      </c>
      <c r="D12" s="181">
        <v>2155323</v>
      </c>
      <c r="E12" s="181">
        <v>15000</v>
      </c>
      <c r="F12" s="181">
        <f>D12+E12</f>
        <v>2170323</v>
      </c>
      <c r="G12" s="181">
        <v>15000</v>
      </c>
      <c r="H12" s="181">
        <v>0</v>
      </c>
      <c r="I12" s="181">
        <v>15000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</row>
    <row r="13" spans="1:14" ht="29.25" customHeight="1">
      <c r="A13" s="131"/>
      <c r="B13" s="104">
        <v>80104</v>
      </c>
      <c r="C13" s="87" t="s">
        <v>233</v>
      </c>
      <c r="D13" s="181">
        <v>1590491</v>
      </c>
      <c r="E13" s="181">
        <v>0</v>
      </c>
      <c r="F13" s="181">
        <f>D13+E13</f>
        <v>1590491</v>
      </c>
      <c r="G13" s="181">
        <v>0</v>
      </c>
      <c r="H13" s="181">
        <v>10</v>
      </c>
      <c r="I13" s="181">
        <v>-10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</row>
    <row r="14" spans="1:14" ht="21.75" customHeight="1">
      <c r="A14" s="133" t="s">
        <v>217</v>
      </c>
      <c r="B14" s="98"/>
      <c r="C14" s="183" t="s">
        <v>218</v>
      </c>
      <c r="D14" s="178">
        <v>7265655.68</v>
      </c>
      <c r="E14" s="178">
        <v>-2</v>
      </c>
      <c r="F14" s="178">
        <f t="shared" si="0"/>
        <v>7265653.68</v>
      </c>
      <c r="G14" s="178">
        <v>789812.68</v>
      </c>
      <c r="H14" s="178">
        <v>672536.68</v>
      </c>
      <c r="I14" s="178">
        <v>117276</v>
      </c>
      <c r="J14" s="178">
        <v>0</v>
      </c>
      <c r="K14" s="178">
        <v>6475841</v>
      </c>
      <c r="L14" s="178">
        <v>0</v>
      </c>
      <c r="M14" s="178">
        <v>0</v>
      </c>
      <c r="N14" s="178">
        <v>0</v>
      </c>
    </row>
    <row r="15" spans="1:14" ht="21.75" customHeight="1">
      <c r="A15" s="131"/>
      <c r="B15" s="104">
        <v>85219</v>
      </c>
      <c r="C15" s="182" t="s">
        <v>234</v>
      </c>
      <c r="D15" s="181">
        <v>628542</v>
      </c>
      <c r="E15" s="181">
        <v>-2</v>
      </c>
      <c r="F15" s="181">
        <f t="shared" si="0"/>
        <v>628540</v>
      </c>
      <c r="G15" s="181">
        <v>-2</v>
      </c>
      <c r="H15" s="181">
        <v>-2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</row>
    <row r="16" spans="1:14" ht="21.75" customHeight="1">
      <c r="A16" s="133" t="s">
        <v>223</v>
      </c>
      <c r="B16" s="98"/>
      <c r="C16" s="183" t="s">
        <v>224</v>
      </c>
      <c r="D16" s="178">
        <v>4533874</v>
      </c>
      <c r="E16" s="178">
        <v>0</v>
      </c>
      <c r="F16" s="178">
        <f t="shared" si="0"/>
        <v>4533874</v>
      </c>
      <c r="G16" s="178">
        <v>328518</v>
      </c>
      <c r="H16" s="178">
        <v>180539</v>
      </c>
      <c r="I16" s="178">
        <v>147979</v>
      </c>
      <c r="J16" s="178">
        <v>0</v>
      </c>
      <c r="K16" s="178">
        <v>4205356</v>
      </c>
      <c r="L16" s="178">
        <v>0</v>
      </c>
      <c r="M16" s="178">
        <v>0</v>
      </c>
      <c r="N16" s="178">
        <v>0</v>
      </c>
    </row>
    <row r="17" spans="1:14" s="8" customFormat="1" ht="79.5" customHeight="1">
      <c r="A17" s="131"/>
      <c r="B17" s="104">
        <v>85502</v>
      </c>
      <c r="C17" s="182" t="s">
        <v>226</v>
      </c>
      <c r="D17" s="181">
        <v>1629789</v>
      </c>
      <c r="E17" s="181">
        <v>0</v>
      </c>
      <c r="F17" s="181">
        <f t="shared" si="0"/>
        <v>1629789</v>
      </c>
      <c r="G17" s="181">
        <v>5000</v>
      </c>
      <c r="H17" s="181">
        <v>5000</v>
      </c>
      <c r="I17" s="181">
        <v>0</v>
      </c>
      <c r="J17" s="181">
        <v>0</v>
      </c>
      <c r="K17" s="181">
        <v>-5000</v>
      </c>
      <c r="L17" s="181">
        <v>0</v>
      </c>
      <c r="M17" s="181">
        <v>0</v>
      </c>
      <c r="N17" s="181">
        <v>0</v>
      </c>
    </row>
    <row r="18" spans="1:14" s="61" customFormat="1" ht="24.75" customHeight="1">
      <c r="A18" s="228" t="s">
        <v>7</v>
      </c>
      <c r="B18" s="229"/>
      <c r="C18" s="230"/>
      <c r="D18" s="176">
        <v>44506728.72</v>
      </c>
      <c r="E18" s="176">
        <f>E8+E10+E14+E16</f>
        <v>124178.62</v>
      </c>
      <c r="F18" s="179">
        <f>E18+D18</f>
        <v>44630907.339999996</v>
      </c>
      <c r="G18" s="178">
        <v>28072332.05</v>
      </c>
      <c r="H18" s="176">
        <v>18061046.79</v>
      </c>
      <c r="I18" s="176">
        <v>10011285.26</v>
      </c>
      <c r="J18" s="176">
        <v>2180287.6</v>
      </c>
      <c r="K18" s="176">
        <v>13962166</v>
      </c>
      <c r="L18" s="176">
        <v>219967.58</v>
      </c>
      <c r="M18" s="176">
        <v>0</v>
      </c>
      <c r="N18" s="176">
        <v>196154.11</v>
      </c>
    </row>
    <row r="19" s="61" customFormat="1" ht="12.75"/>
    <row r="20" s="61" customFormat="1" ht="12.75"/>
    <row r="21" s="61" customFormat="1" ht="12.75"/>
    <row r="22" s="61" customFormat="1" ht="12.75"/>
    <row r="23" s="61" customFormat="1" ht="12.75"/>
    <row r="24" s="61" customFormat="1" ht="12.75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</sheetData>
  <sheetProtection/>
  <mergeCells count="13">
    <mergeCell ref="A18:C18"/>
    <mergeCell ref="D4:F5"/>
    <mergeCell ref="D7:F7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38" t="s">
        <v>236</v>
      </c>
      <c r="D1" s="239"/>
      <c r="E1" s="239"/>
      <c r="F1" s="239"/>
      <c r="G1" s="239"/>
      <c r="H1" s="239"/>
      <c r="I1" s="239"/>
      <c r="J1" s="239"/>
      <c r="K1" s="239"/>
    </row>
    <row r="2" spans="7:11" ht="12.75">
      <c r="G2" s="240" t="s">
        <v>207</v>
      </c>
      <c r="H2" s="240"/>
      <c r="I2" s="240"/>
      <c r="J2" s="240"/>
      <c r="K2" s="240"/>
    </row>
    <row r="3" spans="1:11" ht="42.75" customHeight="1">
      <c r="A3" s="241" t="s">
        <v>219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s="130" customFormat="1" ht="45" customHeight="1">
      <c r="A4" s="242" t="s">
        <v>0</v>
      </c>
      <c r="B4" s="242" t="s">
        <v>3</v>
      </c>
      <c r="C4" s="242" t="s">
        <v>109</v>
      </c>
      <c r="D4" s="244" t="s">
        <v>129</v>
      </c>
      <c r="E4" s="245"/>
      <c r="F4" s="246"/>
      <c r="G4" s="247" t="s">
        <v>130</v>
      </c>
      <c r="H4" s="248"/>
      <c r="I4" s="249"/>
      <c r="J4" s="250" t="s">
        <v>54</v>
      </c>
      <c r="K4" s="250"/>
    </row>
    <row r="5" spans="1:11" s="130" customFormat="1" ht="65.25" customHeight="1">
      <c r="A5" s="243"/>
      <c r="B5" s="243"/>
      <c r="C5" s="243"/>
      <c r="D5" s="190" t="s">
        <v>220</v>
      </c>
      <c r="E5" s="188" t="s">
        <v>21</v>
      </c>
      <c r="F5" s="76" t="s">
        <v>221</v>
      </c>
      <c r="G5" s="190" t="s">
        <v>220</v>
      </c>
      <c r="H5" s="188" t="s">
        <v>21</v>
      </c>
      <c r="I5" s="189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9.75" customHeight="1">
      <c r="A7" s="133" t="s">
        <v>223</v>
      </c>
      <c r="B7" s="133"/>
      <c r="C7" s="138" t="s">
        <v>224</v>
      </c>
      <c r="D7" s="140">
        <v>4361660</v>
      </c>
      <c r="E7" s="194">
        <v>0</v>
      </c>
      <c r="F7" s="140">
        <f>D7+E7</f>
        <v>4361660</v>
      </c>
      <c r="G7" s="140">
        <v>4361660</v>
      </c>
      <c r="H7" s="194">
        <v>0</v>
      </c>
      <c r="I7" s="140">
        <f>G7+H7</f>
        <v>4361660</v>
      </c>
      <c r="J7" s="127">
        <f>I7</f>
        <v>4361660</v>
      </c>
      <c r="K7" s="140">
        <v>0</v>
      </c>
    </row>
    <row r="8" spans="1:11" s="8" customFormat="1" ht="105.75" customHeight="1">
      <c r="A8" s="131"/>
      <c r="B8" s="131" t="s">
        <v>225</v>
      </c>
      <c r="C8" s="87" t="s">
        <v>226</v>
      </c>
      <c r="D8" s="180">
        <v>1618475</v>
      </c>
      <c r="E8" s="193">
        <v>0</v>
      </c>
      <c r="F8" s="180">
        <f>D8+E8</f>
        <v>1618475</v>
      </c>
      <c r="G8" s="180">
        <v>1618475</v>
      </c>
      <c r="H8" s="193">
        <f>E8</f>
        <v>0</v>
      </c>
      <c r="I8" s="180">
        <f>G8+H8</f>
        <v>1618475</v>
      </c>
      <c r="J8" s="126">
        <f>H8</f>
        <v>0</v>
      </c>
      <c r="K8" s="180">
        <v>0</v>
      </c>
    </row>
    <row r="9" spans="1:11" s="61" customFormat="1" ht="34.5" customHeight="1">
      <c r="A9" s="117"/>
      <c r="B9" s="118"/>
      <c r="C9" s="115" t="s">
        <v>1</v>
      </c>
      <c r="D9" s="191">
        <v>5622347.96</v>
      </c>
      <c r="E9" s="191">
        <v>0</v>
      </c>
      <c r="F9" s="127">
        <f>SUM(D9:E9)</f>
        <v>5622347.96</v>
      </c>
      <c r="G9" s="127">
        <v>5622347.96</v>
      </c>
      <c r="H9" s="191">
        <v>0</v>
      </c>
      <c r="I9" s="127">
        <f>SUM(G9:H9)</f>
        <v>5622347.96</v>
      </c>
      <c r="J9" s="127">
        <f>I9-K9</f>
        <v>5622347.96</v>
      </c>
      <c r="K9" s="140">
        <v>0</v>
      </c>
    </row>
    <row r="10" ht="18" customHeight="1"/>
    <row r="11" spans="1:11" s="61" customFormat="1" ht="17.25" customHeight="1">
      <c r="A11" s="18"/>
      <c r="B11" s="18"/>
      <c r="C11" s="18"/>
      <c r="D11" s="37"/>
      <c r="E11" s="37"/>
      <c r="F11" s="37"/>
      <c r="G11" s="63"/>
      <c r="H11"/>
      <c r="I11"/>
      <c r="J11"/>
      <c r="K11"/>
    </row>
    <row r="12" ht="16.5" customHeight="1"/>
    <row r="13" spans="1:11" s="61" customFormat="1" ht="29.25" customHeight="1">
      <c r="A13" s="18"/>
      <c r="B13" s="18"/>
      <c r="C13" s="18"/>
      <c r="D13" s="37"/>
      <c r="E13" s="37"/>
      <c r="F13" s="37"/>
      <c r="G13" s="63"/>
      <c r="H13"/>
      <c r="I13"/>
      <c r="J13"/>
      <c r="K13"/>
    </row>
    <row r="14" spans="1:11" s="8" customFormat="1" ht="21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9.5" customHeight="1"/>
    <row r="16" spans="1:11" s="61" customFormat="1" ht="16.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ht="52.5" customHeight="1"/>
    <row r="18" ht="69" customHeight="1"/>
    <row r="19" spans="1:11" s="61" customFormat="1" ht="84.7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21" customHeight="1"/>
    <row r="21" ht="50.25" customHeight="1"/>
    <row r="22" spans="1:23" s="192" customFormat="1" ht="20.2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ht="93.75" customHeight="1"/>
    <row r="24" spans="1:11" s="61" customFormat="1" ht="19.5" customHeight="1">
      <c r="A24" s="18"/>
      <c r="B24" s="18"/>
      <c r="C24" s="18"/>
      <c r="D24" s="37"/>
      <c r="E24" s="37"/>
      <c r="F24" s="37"/>
      <c r="G24" s="63"/>
      <c r="H24"/>
      <c r="I24"/>
      <c r="J24"/>
      <c r="K24"/>
    </row>
    <row r="25" spans="1:11" s="51" customFormat="1" ht="19.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</row>
  </sheetData>
  <sheetProtection/>
  <mergeCells count="9">
    <mergeCell ref="C1:K1"/>
    <mergeCell ref="G2:K2"/>
    <mergeCell ref="A3:K3"/>
    <mergeCell ref="A4:A5"/>
    <mergeCell ref="B4:B5"/>
    <mergeCell ref="C4:C5"/>
    <mergeCell ref="D4:F4"/>
    <mergeCell ref="G4:I4"/>
    <mergeCell ref="J4:K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208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57" t="s">
        <v>0</v>
      </c>
      <c r="B4" s="257" t="s">
        <v>3</v>
      </c>
      <c r="C4" s="257" t="s">
        <v>5</v>
      </c>
      <c r="D4" s="260" t="s">
        <v>1</v>
      </c>
      <c r="E4" s="261"/>
      <c r="F4" s="262"/>
      <c r="G4" s="257" t="s">
        <v>26</v>
      </c>
      <c r="H4" s="32" t="s">
        <v>27</v>
      </c>
      <c r="I4" s="257" t="s">
        <v>28</v>
      </c>
      <c r="J4" s="259" t="s">
        <v>113</v>
      </c>
      <c r="K4" s="257" t="s">
        <v>29</v>
      </c>
    </row>
    <row r="5" spans="1:11" ht="90">
      <c r="A5" s="258"/>
      <c r="B5" s="258"/>
      <c r="C5" s="258"/>
      <c r="D5" s="263"/>
      <c r="E5" s="264"/>
      <c r="F5" s="265"/>
      <c r="G5" s="258"/>
      <c r="H5" s="34" t="s">
        <v>123</v>
      </c>
      <c r="I5" s="258"/>
      <c r="J5" s="258"/>
      <c r="K5" s="258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54">
        <v>4</v>
      </c>
      <c r="E7" s="255"/>
      <c r="F7" s="256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174</v>
      </c>
      <c r="B8" s="153"/>
      <c r="C8" s="138" t="s">
        <v>195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196</v>
      </c>
      <c r="C9" s="87" t="s">
        <v>197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188</v>
      </c>
      <c r="B10" s="153"/>
      <c r="C10" s="138" t="s">
        <v>191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189</v>
      </c>
      <c r="C11" s="87" t="s">
        <v>192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198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199</v>
      </c>
      <c r="C13" s="87" t="s">
        <v>200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51" t="s">
        <v>7</v>
      </c>
      <c r="B14" s="252"/>
      <c r="C14" s="253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209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8" t="s">
        <v>169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1" ht="12.75" customHeight="1">
      <c r="A5" s="269" t="s">
        <v>32</v>
      </c>
      <c r="B5" s="270" t="s">
        <v>0</v>
      </c>
      <c r="C5" s="270" t="s">
        <v>33</v>
      </c>
      <c r="D5" s="266" t="s">
        <v>34</v>
      </c>
      <c r="E5" s="250" t="s">
        <v>35</v>
      </c>
      <c r="F5" s="250" t="s">
        <v>36</v>
      </c>
      <c r="G5" s="250"/>
      <c r="H5" s="250"/>
      <c r="I5" s="250"/>
      <c r="J5" s="250"/>
      <c r="K5" s="266" t="s">
        <v>37</v>
      </c>
    </row>
    <row r="6" spans="1:11" ht="12.75" customHeight="1">
      <c r="A6" s="269"/>
      <c r="B6" s="270"/>
      <c r="C6" s="270"/>
      <c r="D6" s="266"/>
      <c r="E6" s="250"/>
      <c r="F6" s="250" t="s">
        <v>179</v>
      </c>
      <c r="G6" s="250" t="s">
        <v>38</v>
      </c>
      <c r="H6" s="250"/>
      <c r="I6" s="250"/>
      <c r="J6" s="250"/>
      <c r="K6" s="266"/>
    </row>
    <row r="7" spans="1:11" ht="12.75" customHeight="1">
      <c r="A7" s="269"/>
      <c r="B7" s="270"/>
      <c r="C7" s="270"/>
      <c r="D7" s="266"/>
      <c r="E7" s="250"/>
      <c r="F7" s="250"/>
      <c r="G7" s="250" t="s">
        <v>39</v>
      </c>
      <c r="H7" s="250" t="s">
        <v>40</v>
      </c>
      <c r="I7" s="250" t="s">
        <v>41</v>
      </c>
      <c r="J7" s="250" t="s">
        <v>42</v>
      </c>
      <c r="K7" s="266"/>
    </row>
    <row r="8" spans="1:11" ht="12.75">
      <c r="A8" s="269"/>
      <c r="B8" s="270"/>
      <c r="C8" s="270"/>
      <c r="D8" s="266"/>
      <c r="E8" s="250"/>
      <c r="F8" s="250"/>
      <c r="G8" s="250"/>
      <c r="H8" s="250"/>
      <c r="I8" s="250"/>
      <c r="J8" s="250"/>
      <c r="K8" s="266"/>
    </row>
    <row r="9" spans="1:11" ht="102" customHeight="1">
      <c r="A9" s="269"/>
      <c r="B9" s="270"/>
      <c r="C9" s="270"/>
      <c r="D9" s="266"/>
      <c r="E9" s="250"/>
      <c r="F9" s="250"/>
      <c r="G9" s="250"/>
      <c r="H9" s="250"/>
      <c r="I9" s="250"/>
      <c r="J9" s="250"/>
      <c r="K9" s="266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176</v>
      </c>
      <c r="C11" s="171" t="s">
        <v>177</v>
      </c>
      <c r="D11" s="87" t="s">
        <v>178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172</v>
      </c>
      <c r="J11" s="40">
        <v>0</v>
      </c>
      <c r="K11" s="87" t="s">
        <v>180</v>
      </c>
    </row>
    <row r="12" spans="1:11" ht="32.25" customHeight="1">
      <c r="A12" s="123">
        <v>2</v>
      </c>
      <c r="B12" s="171" t="s">
        <v>174</v>
      </c>
      <c r="C12" s="171" t="s">
        <v>196</v>
      </c>
      <c r="D12" s="87" t="s">
        <v>203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172</v>
      </c>
      <c r="J12" s="40">
        <v>0</v>
      </c>
      <c r="K12" s="87" t="s">
        <v>180</v>
      </c>
    </row>
    <row r="13" spans="1:11" ht="46.5" customHeight="1">
      <c r="A13" s="123">
        <v>3</v>
      </c>
      <c r="B13" s="171" t="s">
        <v>188</v>
      </c>
      <c r="C13" s="171" t="s">
        <v>189</v>
      </c>
      <c r="D13" s="87" t="s">
        <v>190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172</v>
      </c>
      <c r="J13" s="40">
        <v>0</v>
      </c>
      <c r="K13" s="87" t="s">
        <v>180</v>
      </c>
    </row>
    <row r="14" spans="1:11" ht="57" customHeight="1">
      <c r="A14" s="123">
        <v>4</v>
      </c>
      <c r="B14" s="171" t="s">
        <v>188</v>
      </c>
      <c r="C14" s="171" t="s">
        <v>189</v>
      </c>
      <c r="D14" s="87" t="s">
        <v>202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172</v>
      </c>
      <c r="J14" s="40">
        <v>0</v>
      </c>
      <c r="K14" s="87" t="s">
        <v>180</v>
      </c>
    </row>
    <row r="15" spans="1:11" ht="41.25" customHeight="1">
      <c r="A15" s="123">
        <v>5</v>
      </c>
      <c r="B15" s="171" t="s">
        <v>185</v>
      </c>
      <c r="C15" s="171" t="s">
        <v>186</v>
      </c>
      <c r="D15" s="87" t="s">
        <v>187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172</v>
      </c>
      <c r="J15" s="40">
        <v>100000</v>
      </c>
      <c r="K15" s="87" t="s">
        <v>180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171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172</v>
      </c>
      <c r="J16" s="40">
        <v>0</v>
      </c>
      <c r="K16" s="124" t="s">
        <v>173</v>
      </c>
    </row>
    <row r="17" spans="1:11" s="74" customFormat="1" ht="18" customHeight="1">
      <c r="A17" s="267" t="s">
        <v>1</v>
      </c>
      <c r="B17" s="267"/>
      <c r="C17" s="267"/>
      <c r="D17" s="267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210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4"/>
      <c r="B4" s="274"/>
      <c r="C4" s="274"/>
      <c r="D4" s="274"/>
      <c r="E4" s="274"/>
      <c r="F4" s="274"/>
      <c r="G4" s="274"/>
      <c r="H4" s="274"/>
    </row>
    <row r="5" spans="1:8" ht="34.5" customHeight="1">
      <c r="A5" s="275" t="s">
        <v>168</v>
      </c>
      <c r="B5" s="275"/>
      <c r="C5" s="275"/>
      <c r="D5" s="275"/>
      <c r="E5" s="275"/>
      <c r="F5" s="65"/>
      <c r="G5" s="65"/>
      <c r="H5" s="66"/>
    </row>
    <row r="6" spans="1:8" ht="12.75">
      <c r="A6" s="276" t="s">
        <v>32</v>
      </c>
      <c r="B6" s="276" t="s">
        <v>0</v>
      </c>
      <c r="C6" s="276" t="s">
        <v>3</v>
      </c>
      <c r="D6" s="279" t="s">
        <v>97</v>
      </c>
      <c r="E6" s="282" t="s">
        <v>98</v>
      </c>
      <c r="F6" s="68"/>
      <c r="G6" s="68"/>
      <c r="H6" s="69"/>
    </row>
    <row r="7" spans="1:8" ht="9.75" customHeight="1">
      <c r="A7" s="277"/>
      <c r="B7" s="277"/>
      <c r="C7" s="277"/>
      <c r="D7" s="280"/>
      <c r="E7" s="283"/>
      <c r="F7" s="64"/>
      <c r="G7" s="64"/>
      <c r="H7" s="70"/>
    </row>
    <row r="8" spans="1:8" ht="3" customHeight="1" hidden="1">
      <c r="A8" s="278"/>
      <c r="B8" s="278"/>
      <c r="C8" s="278"/>
      <c r="D8" s="281"/>
      <c r="E8" s="284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194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174</v>
      </c>
      <c r="C12" s="172" t="s">
        <v>175</v>
      </c>
      <c r="D12" s="164" t="s">
        <v>181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174</v>
      </c>
      <c r="C13" s="172" t="s">
        <v>175</v>
      </c>
      <c r="D13" s="164" t="s">
        <v>181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174</v>
      </c>
      <c r="C14" s="172" t="s">
        <v>175</v>
      </c>
      <c r="D14" s="164" t="s">
        <v>181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198</v>
      </c>
      <c r="C15" s="172" t="s">
        <v>199</v>
      </c>
      <c r="D15" s="164" t="s">
        <v>215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198</v>
      </c>
      <c r="C16" s="172" t="s">
        <v>201</v>
      </c>
      <c r="D16" s="164" t="s">
        <v>216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71" t="s">
        <v>1</v>
      </c>
      <c r="B24" s="272"/>
      <c r="C24" s="272"/>
      <c r="D24" s="273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193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74"/>
      <c r="B3" s="274"/>
      <c r="C3" s="274"/>
      <c r="D3" s="274"/>
      <c r="E3" s="274"/>
    </row>
    <row r="4" ht="12.75">
      <c r="E4" s="63"/>
    </row>
    <row r="5" ht="12.75">
      <c r="E5" s="63"/>
    </row>
    <row r="6" spans="1:5" ht="15.75">
      <c r="A6" s="275" t="s">
        <v>167</v>
      </c>
      <c r="B6" s="275"/>
      <c r="C6" s="275"/>
      <c r="D6" s="275"/>
      <c r="E6" s="275"/>
    </row>
    <row r="7" spans="4:5" ht="12.75">
      <c r="D7" s="18"/>
      <c r="E7" s="67"/>
    </row>
    <row r="8" spans="1:5" ht="12.75">
      <c r="A8" s="269" t="s">
        <v>32</v>
      </c>
      <c r="B8" s="269" t="s">
        <v>0</v>
      </c>
      <c r="C8" s="269" t="s">
        <v>3</v>
      </c>
      <c r="D8" s="266" t="s">
        <v>97</v>
      </c>
      <c r="E8" s="288" t="s">
        <v>98</v>
      </c>
    </row>
    <row r="9" spans="1:5" ht="12.75">
      <c r="A9" s="269"/>
      <c r="B9" s="269"/>
      <c r="C9" s="269"/>
      <c r="D9" s="266"/>
      <c r="E9" s="289"/>
    </row>
    <row r="10" spans="1:5" ht="12.75">
      <c r="A10" s="269"/>
      <c r="B10" s="269"/>
      <c r="C10" s="269"/>
      <c r="D10" s="266"/>
      <c r="E10" s="290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85" t="s">
        <v>1</v>
      </c>
      <c r="B15" s="286"/>
      <c r="C15" s="286"/>
      <c r="D15" s="287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211</v>
      </c>
    </row>
    <row r="2" spans="1:7" ht="12.75">
      <c r="A2" s="18"/>
      <c r="B2" s="18"/>
      <c r="C2" s="18"/>
      <c r="D2" s="37"/>
      <c r="E2" s="37"/>
      <c r="F2" s="37"/>
      <c r="G2" s="2" t="s">
        <v>207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91" t="s">
        <v>206</v>
      </c>
      <c r="B4" s="291"/>
      <c r="C4" s="291"/>
      <c r="D4" s="291"/>
      <c r="E4" s="291"/>
      <c r="F4" s="291"/>
      <c r="G4" s="291"/>
    </row>
    <row r="5" spans="1:7" ht="12.75" customHeight="1">
      <c r="A5" s="269" t="s">
        <v>0</v>
      </c>
      <c r="B5" s="242" t="s">
        <v>3</v>
      </c>
      <c r="C5" s="242" t="s">
        <v>109</v>
      </c>
      <c r="D5" s="250" t="s">
        <v>129</v>
      </c>
      <c r="E5" s="288" t="s">
        <v>17</v>
      </c>
      <c r="F5" s="250" t="s">
        <v>54</v>
      </c>
      <c r="G5" s="250"/>
    </row>
    <row r="6" spans="1:7" ht="31.5" customHeight="1">
      <c r="A6" s="269"/>
      <c r="B6" s="243"/>
      <c r="C6" s="243"/>
      <c r="D6" s="292"/>
      <c r="E6" s="290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204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205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2022-12-06T08:55:36Z</cp:lastPrinted>
  <dcterms:created xsi:type="dcterms:W3CDTF">2010-03-08T07:45:02Z</dcterms:created>
  <dcterms:modified xsi:type="dcterms:W3CDTF">2022-12-06T08:59:05Z</dcterms:modified>
  <cp:category/>
  <cp:version/>
  <cp:contentType/>
  <cp:contentStatus/>
</cp:coreProperties>
</file>