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2"/>
  </bookViews>
  <sheets>
    <sheet name="DOCHODY" sheetId="1" r:id="rId1"/>
    <sheet name="WYDATKI" sheetId="2" r:id="rId2"/>
    <sheet name="WYDATKI BIEŻĄCE" sheetId="3" r:id="rId3"/>
    <sheet name="ZADANIA ZLECONE" sheetId="4" state="hidden" r:id="rId4"/>
    <sheet name="WYDATKI MAJĄTKOWE" sheetId="5" state="hidden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'DOCHODY'!$A$1:$K$39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'WYDATKI'!$A$1:$H$19</definedName>
    <definedName name="_xlnm.Print_Area" localSheetId="2">'WYDATKI BIEŻĄCE'!$A$1:$N$42</definedName>
    <definedName name="_xlnm.Print_Area" localSheetId="4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<sst xmlns="http://schemas.openxmlformats.org/spreadsheetml/2006/main" count="376" uniqueCount="240">
  <si>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</si>
  <si>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</si>
  <si>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</si>
  <si>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</si>
  <si>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</si>
  <si>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</si>
  <si>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</si>
  <si>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</si>
  <si>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</si>
  <si>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</si>
  <si>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</si>
  <si>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</si>
  <si>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</si>
  <si>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</si>
  <si>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</si>
  <si>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</si>
  <si>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</si>
  <si>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</si>
  <si>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</si>
  <si>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</si>
  <si>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</si>
  <si>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</si>
  <si>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</si>
  <si>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</si>
  <si>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</si>
  <si>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</si>
  <si>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</si>
  <si>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</si>
  <si>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</si>
  <si>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</si>
  <si>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</si>
  <si>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</si>
  <si>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</si>
  <si>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</si>
  <si>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</si>
  <si>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</si>
  <si>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</si>
  <si>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</si>
  <si>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</si>
  <si>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</si>
  <si>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</si>
  <si>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</si>
  <si>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</si>
  <si>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</si>
  <si>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</si>
  <si>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</si>
  <si>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</si>
  <si>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</si>
  <si>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</si>
  <si>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</si>
  <si>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</si>
  <si>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</si>
  <si>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</si>
  <si>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</si>
  <si>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</si>
  <si>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</si>
  <si>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</si>
  <si>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</si>
  <si>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</si>
  <si>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</si>
  <si>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</si>
  <si>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</si>
  <si>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</si>
  <si>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</si>
  <si>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</si>
  <si>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</si>
  <si>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</si>
  <si>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</si>
  <si>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</si>
  <si>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</si>
  <si>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</si>
  <si>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</si>
  <si>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</si>
  <si>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</si>
  <si>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</si>
  <si>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</si>
  <si>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</si>
  <si>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</si>
  <si>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</si>
  <si>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</si>
  <si>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</si>
  <si>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</si>
  <si>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</si>
  <si>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</si>
  <si>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</si>
  <si>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</si>
  <si>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</si>
  <si>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</si>
  <si>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</si>
  <si>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</si>
  <si>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</si>
  <si>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</si>
  <si>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</si>
  <si>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</si>
  <si>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</si>
  <si>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</si>
  <si>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</si>
  <si>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</si>
  <si>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</si>
  <si>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</si>
  <si>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</si>
  <si>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</si>
  <si>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</si>
  <si>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</si>
  <si>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</si>
  <si>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</si>
  <si>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</si>
  <si>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</si>
  <si>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</si>
  <si>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</si>
  <si>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</si>
  <si>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</si>
  <si>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</si>
  <si>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</si>
  <si>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</si>
  <si>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</si>
  <si>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</si>
  <si>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</si>
  <si>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</si>
  <si>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</si>
  <si>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</si>
  <si>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</si>
  <si>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</si>
  <si>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</si>
  <si>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</si>
  <si>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</si>
  <si>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</si>
  <si>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</si>
  <si>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</si>
  <si>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Dotacje
ogółem</t>
  </si>
  <si>
    <t xml:space="preserve">Wydatki
ogółem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</si>
  <si>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</si>
  <si>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</si>
  <si>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</si>
  <si>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</si>
  <si>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</si>
  <si>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</si>
  <si>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</si>
  <si>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</si>
  <si>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</si>
  <si>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</si>
  <si>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</si>
  <si>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</si>
  <si>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</si>
  <si>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</si>
  <si>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</si>
  <si>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</si>
  <si>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</si>
  <si>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</si>
  <si>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</si>
  <si>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</si>
  <si>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</si>
  <si>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</si>
  <si>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</si>
  <si>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</si>
  <si>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</si>
  <si>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</si>
  <si>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</si>
  <si>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</si>
  <si>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</si>
  <si>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</si>
  <si>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</si>
  <si>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</si>
  <si>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</si>
  <si>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</si>
  <si>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</si>
  <si>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</si>
  <si>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</si>
  <si>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</si>
  <si>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</si>
  <si>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Planowane wydatki na 2022 r.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</si>
  <si>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</si>
  <si>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</si>
  <si>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</si>
  <si>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</si>
  <si>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</si>
  <si>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</si>
  <si>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</si>
  <si>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</si>
  <si>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</si>
  <si>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</si>
  <si>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</si>
  <si>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</si>
  <si>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</si>
  <si>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Pozostała działalność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</si>
  <si>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</si>
  <si>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</si>
  <si>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</si>
  <si>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</si>
  <si>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</si>
  <si>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</si>
  <si>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</si>
  <si>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</si>
  <si>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</si>
  <si>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</si>
  <si>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</si>
  <si>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</si>
  <si>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</si>
  <si>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</si>
  <si>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</si>
  <si>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</si>
  <si>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</si>
  <si>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</si>
  <si>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</si>
  <si>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</si>
  <si>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</si>
  <si>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</si>
  <si>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</si>
  <si>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</si>
  <si>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</si>
  <si>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</si>
  <si>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</si>
  <si>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</si>
  <si>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</si>
  <si>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</si>
  <si>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</si>
  <si>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</si>
  <si>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852</t>
  </si>
  <si>
    <t>POMOC SPOŁECZNA</t>
  </si>
  <si>
    <t>758</t>
  </si>
  <si>
    <t>RÓŻNE ROZLICZENIA</t>
  </si>
  <si>
    <t>Dochody i wydatki związane z realizacją zadań z zakresu administracji rządowej i innych zleconych odrębnymi ustawami</t>
  </si>
  <si>
    <t xml:space="preserve">Przed zmianą
</t>
  </si>
  <si>
    <t xml:space="preserve">Po zmianie
</t>
  </si>
  <si>
    <t>Załącznik nr 4 do Zarządzenia Nr 138/2022 Wójta Gminy Belsk Duży z dnia 17 listopada 2022 roku</t>
  </si>
  <si>
    <t>85295</t>
  </si>
  <si>
    <t>Dotacja celowa otrzymana z budżetu państwa na realizację własnych zadań bieżących gmin (związków gmin, związków powiatowo-gminnych)</t>
  </si>
  <si>
    <t>855</t>
  </si>
  <si>
    <t>RODZINA</t>
  </si>
  <si>
    <t>85502</t>
  </si>
  <si>
    <t>85513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</si>
  <si>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</si>
  <si>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rodzinne oraz za osoby pobierające zasiłki dla opiekunów</t>
  </si>
  <si>
    <t>801</t>
  </si>
  <si>
    <t>Pozostala działalność</t>
  </si>
  <si>
    <t>Zasiłki okresowe, celowe i pomoc w naturze oraz składki na ubezpieczenia emerytalne i rentowe</t>
  </si>
  <si>
    <t>Załącznik nr 1 do Zarządzenia Nr 140/2022 Wójta Gminy Belsk Duży z dnia 23 listopada 2022 roku</t>
  </si>
  <si>
    <t>Załącznik nr 2 do Zarządzenia Nr 140/2022 Wójta Gminy Belsk Duży z dnia 23 listopada 2022 roku</t>
  </si>
  <si>
    <t>Załącznik nr 3 do Zarządzenia Nr 140/2022 Wójta Gminy Belsk Duży z dnia 23 listopada 2022 roku</t>
  </si>
  <si>
    <t>Środki z Funduszu Pomocy na finansowanie lub dofinansowanie zadań bieżących w zakresie pomocy obywatelom Ukrainy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</si>
</sst>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  <numFmt numFmtId="177" formatCode="0.0"/>
    <numFmt numFmtId="178" formatCode="[$-415]d\ mmmm\ yyyy"/>
    <numFmt numFmtId="179" formatCode="00\-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4" fontId="0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20" fillId="0" borderId="14" xfId="52" applyFont="1" applyBorder="1" applyAlignment="1">
      <alignment horizontal="center" vertical="center"/>
      <protection/>
    </xf>
    <xf numFmtId="0" fontId="20" fillId="20" borderId="15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7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33" fillId="0" borderId="27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15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7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workbookViewId="0" topLeftCell="A1">
      <selection activeCell="N9" sqref="N9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1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236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207</v>
      </c>
      <c r="L2" s="2"/>
    </row>
    <row r="3" spans="1:11" ht="16.5" customHeight="1">
      <c r="A3" s="195" t="s">
        <v>55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2:5" ht="0.75" customHeight="1" hidden="1">
      <c r="B4" s="3"/>
      <c r="C4" s="3"/>
      <c r="D4" s="3"/>
      <c r="E4" s="3"/>
    </row>
    <row r="5" spans="3:5" ht="12.75" hidden="1">
      <c r="C5" s="214"/>
      <c r="D5" s="214"/>
      <c r="E5" s="214"/>
    </row>
    <row r="6" spans="1:11" ht="12.75">
      <c r="A6" s="4"/>
      <c r="B6" s="4"/>
      <c r="C6" s="42"/>
      <c r="D6" s="42"/>
      <c r="E6" s="42"/>
      <c r="F6" s="215"/>
      <c r="G6" s="215"/>
      <c r="H6" s="215"/>
      <c r="I6" s="215"/>
      <c r="J6" s="215"/>
      <c r="K6" s="216"/>
    </row>
    <row r="7" spans="1:11" ht="12.75">
      <c r="A7" s="196" t="s">
        <v>0</v>
      </c>
      <c r="B7" s="196"/>
      <c r="C7" s="198" t="s">
        <v>1</v>
      </c>
      <c r="D7" s="199"/>
      <c r="E7" s="200"/>
      <c r="F7" s="207" t="s">
        <v>19</v>
      </c>
      <c r="G7" s="207"/>
      <c r="H7" s="207"/>
      <c r="I7" s="207"/>
      <c r="J7" s="207"/>
      <c r="K7" s="208"/>
    </row>
    <row r="8" spans="1:11" ht="12.75">
      <c r="A8" s="196"/>
      <c r="B8" s="196"/>
      <c r="C8" s="201"/>
      <c r="D8" s="202"/>
      <c r="E8" s="203"/>
      <c r="F8" s="201" t="s">
        <v>2</v>
      </c>
      <c r="G8" s="209" t="s">
        <v>6</v>
      </c>
      <c r="H8" s="208"/>
      <c r="I8" s="210" t="s">
        <v>4</v>
      </c>
      <c r="J8" s="209" t="s">
        <v>6</v>
      </c>
      <c r="K8" s="208"/>
    </row>
    <row r="9" spans="1:11" ht="96.75" customHeight="1">
      <c r="A9" s="196"/>
      <c r="B9" s="197"/>
      <c r="C9" s="204"/>
      <c r="D9" s="205"/>
      <c r="E9" s="206"/>
      <c r="F9" s="204"/>
      <c r="G9" s="45" t="s">
        <v>56</v>
      </c>
      <c r="H9" s="46" t="s">
        <v>57</v>
      </c>
      <c r="I9" s="197"/>
      <c r="J9" s="44" t="s">
        <v>56</v>
      </c>
      <c r="K9" s="46" t="s">
        <v>57</v>
      </c>
    </row>
    <row r="10" spans="1:11" ht="21.75" customHeight="1">
      <c r="A10" s="45"/>
      <c r="B10" s="6"/>
      <c r="C10" s="47" t="s">
        <v>20</v>
      </c>
      <c r="D10" s="48" t="s">
        <v>21</v>
      </c>
      <c r="E10" s="47" t="s">
        <v>58</v>
      </c>
      <c r="F10" s="43"/>
      <c r="G10" s="45"/>
      <c r="H10" s="46"/>
      <c r="I10" s="6"/>
      <c r="J10" s="44"/>
      <c r="K10" s="46"/>
    </row>
    <row r="11" spans="1:11" ht="10.5" customHeight="1">
      <c r="A11" s="154">
        <v>1</v>
      </c>
      <c r="B11" s="154">
        <v>2</v>
      </c>
      <c r="C11" s="211">
        <v>3</v>
      </c>
      <c r="D11" s="212"/>
      <c r="E11" s="213"/>
      <c r="F11" s="154">
        <v>4</v>
      </c>
      <c r="G11" s="154">
        <v>5</v>
      </c>
      <c r="H11" s="154">
        <v>6</v>
      </c>
      <c r="I11" s="154">
        <v>7</v>
      </c>
      <c r="J11" s="154">
        <v>8</v>
      </c>
      <c r="K11" s="154">
        <v>9</v>
      </c>
    </row>
    <row r="12" spans="1:11" ht="42.75" customHeight="1">
      <c r="A12" s="133" t="s">
        <v>198</v>
      </c>
      <c r="B12" s="170" t="s">
        <v>96</v>
      </c>
      <c r="C12" s="150">
        <v>1987925.2</v>
      </c>
      <c r="D12" s="150">
        <v>300000</v>
      </c>
      <c r="E12" s="150">
        <f aca="true" t="shared" si="0" ref="E12:E17">C12+D12</f>
        <v>2287925.2</v>
      </c>
      <c r="F12" s="150">
        <f>E12</f>
        <v>2287925.2</v>
      </c>
      <c r="G12" s="150">
        <v>50000</v>
      </c>
      <c r="H12" s="150">
        <v>0</v>
      </c>
      <c r="I12" s="150">
        <f>E12-F12</f>
        <v>0</v>
      </c>
      <c r="J12" s="150">
        <v>0</v>
      </c>
      <c r="K12" s="150">
        <v>0</v>
      </c>
    </row>
    <row r="13" spans="1:11" s="8" customFormat="1" ht="60" customHeight="1">
      <c r="A13" s="131"/>
      <c r="B13" s="157" t="s">
        <v>239</v>
      </c>
      <c r="C13" s="155">
        <v>1937925.2</v>
      </c>
      <c r="D13" s="155">
        <v>300000</v>
      </c>
      <c r="E13" s="155">
        <f t="shared" si="0"/>
        <v>2237925.2</v>
      </c>
      <c r="F13" s="155">
        <v>300000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</row>
    <row r="14" spans="1:11" ht="22.5" customHeight="1">
      <c r="A14" s="133" t="s">
        <v>219</v>
      </c>
      <c r="B14" s="170" t="s">
        <v>220</v>
      </c>
      <c r="C14" s="150">
        <v>9044352</v>
      </c>
      <c r="D14" s="150">
        <v>28783</v>
      </c>
      <c r="E14" s="150">
        <f t="shared" si="0"/>
        <v>9073135</v>
      </c>
      <c r="F14" s="150">
        <f>E14</f>
        <v>9073135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</row>
    <row r="15" spans="1:11" s="8" customFormat="1" ht="59.25" customHeight="1">
      <c r="A15" s="131"/>
      <c r="B15" s="157" t="s">
        <v>239</v>
      </c>
      <c r="C15" s="155">
        <v>158143</v>
      </c>
      <c r="D15" s="155">
        <v>28783</v>
      </c>
      <c r="E15" s="155">
        <f t="shared" si="0"/>
        <v>186926</v>
      </c>
      <c r="F15" s="155">
        <f>D15</f>
        <v>28783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</row>
    <row r="16" spans="1:11" ht="22.5" customHeight="1">
      <c r="A16" s="133" t="s">
        <v>217</v>
      </c>
      <c r="B16" s="170" t="s">
        <v>218</v>
      </c>
      <c r="C16" s="150">
        <v>4253147</v>
      </c>
      <c r="D16" s="150">
        <v>-2500</v>
      </c>
      <c r="E16" s="150">
        <f t="shared" si="0"/>
        <v>4250647</v>
      </c>
      <c r="F16" s="150">
        <f>E16</f>
        <v>4250647</v>
      </c>
      <c r="G16" s="150">
        <v>871855</v>
      </c>
      <c r="H16" s="150">
        <v>0</v>
      </c>
      <c r="I16" s="150">
        <f>E16-F16</f>
        <v>0</v>
      </c>
      <c r="J16" s="150">
        <v>0</v>
      </c>
      <c r="K16" s="150">
        <v>0</v>
      </c>
    </row>
    <row r="17" spans="1:11" s="8" customFormat="1" ht="67.5" customHeight="1">
      <c r="A17" s="131"/>
      <c r="B17" s="157" t="s">
        <v>226</v>
      </c>
      <c r="C17" s="155">
        <v>286864</v>
      </c>
      <c r="D17" s="155">
        <v>-2500</v>
      </c>
      <c r="E17" s="155">
        <f t="shared" si="0"/>
        <v>284364</v>
      </c>
      <c r="F17" s="155">
        <v>-2500</v>
      </c>
      <c r="G17" s="155">
        <v>-2500</v>
      </c>
      <c r="H17" s="155">
        <v>0</v>
      </c>
      <c r="I17" s="155">
        <v>0</v>
      </c>
      <c r="J17" s="155">
        <v>0</v>
      </c>
      <c r="K17" s="155">
        <v>0</v>
      </c>
    </row>
    <row r="18" spans="1:14" ht="21" customHeight="1">
      <c r="A18" s="113"/>
      <c r="B18" s="98" t="s">
        <v>59</v>
      </c>
      <c r="C18" s="150">
        <v>41677653.38</v>
      </c>
      <c r="D18" s="150">
        <f>D16+D14+D12</f>
        <v>326283</v>
      </c>
      <c r="E18" s="150">
        <f>SUM(C18:D18)</f>
        <v>42003936.38</v>
      </c>
      <c r="F18" s="150">
        <f>E18-I18</f>
        <v>40637920.38</v>
      </c>
      <c r="G18" s="150">
        <v>6550163.96</v>
      </c>
      <c r="H18" s="150">
        <v>364059.2</v>
      </c>
      <c r="I18" s="150">
        <v>1366016</v>
      </c>
      <c r="J18" s="150">
        <v>49353</v>
      </c>
      <c r="K18" s="150">
        <v>1316663</v>
      </c>
      <c r="N18" s="151"/>
    </row>
    <row r="19" spans="1:11" s="8" customFormat="1" ht="12.75">
      <c r="A19"/>
      <c r="B19" s="18"/>
      <c r="C19" s="130"/>
      <c r="D19" s="130"/>
      <c r="E19" s="130"/>
      <c r="F19" s="152"/>
      <c r="G19" s="152"/>
      <c r="H19" s="152"/>
      <c r="I19" s="152"/>
      <c r="J19" s="152"/>
      <c r="K19" s="152"/>
    </row>
    <row r="20" spans="1:14" ht="12.75">
      <c r="A20" s="18"/>
      <c r="B20" s="18"/>
      <c r="C20" s="18"/>
      <c r="D20" s="18"/>
      <c r="E20" s="18"/>
      <c r="N20" s="151"/>
    </row>
    <row r="21" spans="1:14" ht="12.75">
      <c r="A21" s="18"/>
      <c r="B21" s="18"/>
      <c r="C21" s="18"/>
      <c r="D21" s="18"/>
      <c r="E21" s="18"/>
      <c r="N21" s="151"/>
    </row>
    <row r="22" spans="1:14" ht="12.75">
      <c r="A22" s="18"/>
      <c r="B22" s="18"/>
      <c r="C22" s="18"/>
      <c r="D22" s="18"/>
      <c r="E22" s="18"/>
      <c r="N22" s="151"/>
    </row>
    <row r="23" spans="1:14" ht="12.75">
      <c r="A23" s="18"/>
      <c r="B23" s="18"/>
      <c r="C23" s="18"/>
      <c r="D23" s="18"/>
      <c r="E23" s="18"/>
      <c r="N23" s="151"/>
    </row>
    <row r="24" spans="1:14" ht="12.75">
      <c r="A24" s="18"/>
      <c r="B24" s="18"/>
      <c r="C24" s="18"/>
      <c r="D24" s="18"/>
      <c r="E24" s="18"/>
      <c r="N24" s="151"/>
    </row>
    <row r="25" spans="1:14" ht="12.75">
      <c r="A25" s="18"/>
      <c r="B25" s="18"/>
      <c r="C25" s="18"/>
      <c r="D25" s="18"/>
      <c r="E25" s="18"/>
      <c r="N25" s="151"/>
    </row>
    <row r="26" spans="1:14" ht="12.75">
      <c r="A26" s="18"/>
      <c r="B26" s="18"/>
      <c r="C26" s="18"/>
      <c r="D26" s="18"/>
      <c r="E26" s="18"/>
      <c r="N26" s="151"/>
    </row>
    <row r="27" spans="1:14" ht="12.75">
      <c r="A27" s="18"/>
      <c r="B27" s="18"/>
      <c r="C27" s="18"/>
      <c r="D27" s="18"/>
      <c r="E27" s="18"/>
      <c r="N27" s="151"/>
    </row>
    <row r="28" spans="1:14" ht="12.75">
      <c r="A28" s="18"/>
      <c r="B28" s="18"/>
      <c r="C28" s="18"/>
      <c r="D28" s="18"/>
      <c r="E28" s="18"/>
      <c r="N28" s="151"/>
    </row>
    <row r="29" spans="1:14" ht="12.75">
      <c r="A29" s="18"/>
      <c r="B29" s="18"/>
      <c r="C29" s="18"/>
      <c r="D29" s="18"/>
      <c r="E29" s="18"/>
      <c r="N29" s="151"/>
    </row>
    <row r="30" spans="1:14" ht="12.75">
      <c r="A30" s="18"/>
      <c r="B30" s="18"/>
      <c r="C30" s="18"/>
      <c r="D30" s="18"/>
      <c r="E30" s="18"/>
      <c r="N30" s="151"/>
    </row>
    <row r="31" spans="1:14" ht="12.75">
      <c r="A31" s="18"/>
      <c r="B31" s="18"/>
      <c r="C31" s="18"/>
      <c r="D31" s="18"/>
      <c r="E31" s="18"/>
      <c r="N31" s="151"/>
    </row>
    <row r="32" spans="1:14" ht="12.75">
      <c r="A32" s="18"/>
      <c r="B32" s="18"/>
      <c r="C32" s="18"/>
      <c r="D32" s="18"/>
      <c r="E32" s="18"/>
      <c r="N32" s="151"/>
    </row>
    <row r="33" spans="1:14" ht="12.75">
      <c r="A33" s="18"/>
      <c r="B33" s="18"/>
      <c r="C33" s="18"/>
      <c r="D33" s="18"/>
      <c r="E33" s="18"/>
      <c r="N33" s="151"/>
    </row>
    <row r="34" spans="1:14" ht="12.75">
      <c r="A34" s="18"/>
      <c r="B34" s="18"/>
      <c r="C34" s="18"/>
      <c r="D34" s="18"/>
      <c r="E34" s="18"/>
      <c r="N34" s="151"/>
    </row>
    <row r="35" spans="1:14" ht="12.75">
      <c r="A35" s="18"/>
      <c r="B35" s="18"/>
      <c r="C35" s="18"/>
      <c r="D35" s="18"/>
      <c r="E35" s="18"/>
      <c r="N35" s="151"/>
    </row>
    <row r="36" spans="1:14" ht="12.75">
      <c r="A36" s="18"/>
      <c r="B36" s="18"/>
      <c r="C36" s="18"/>
      <c r="D36" s="18"/>
      <c r="E36" s="18"/>
      <c r="N36" s="151"/>
    </row>
    <row r="37" spans="1:14" ht="12.75">
      <c r="A37" s="18"/>
      <c r="B37" s="18"/>
      <c r="C37" s="18"/>
      <c r="D37" s="18"/>
      <c r="E37" s="18"/>
      <c r="N37" s="151"/>
    </row>
    <row r="38" spans="1:14" ht="12.75">
      <c r="A38" s="18"/>
      <c r="B38" s="18"/>
      <c r="C38" s="18"/>
      <c r="D38" s="18"/>
      <c r="E38" s="18"/>
      <c r="N38" s="151"/>
    </row>
    <row r="39" spans="1:14" ht="12.75">
      <c r="A39" s="18"/>
      <c r="B39" s="18"/>
      <c r="C39" s="18"/>
      <c r="D39" s="18"/>
      <c r="E39" s="18"/>
      <c r="N39" s="151"/>
    </row>
    <row r="40" spans="1:11" s="8" customFormat="1" ht="12.75">
      <c r="A40"/>
      <c r="B40" s="18"/>
      <c r="C40" s="18"/>
      <c r="D40" s="18"/>
      <c r="E40" s="18"/>
      <c r="F40"/>
      <c r="G40"/>
      <c r="H40"/>
      <c r="I40"/>
      <c r="J40"/>
      <c r="K40"/>
    </row>
    <row r="41" spans="1:11" s="8" customFormat="1" ht="12.75">
      <c r="A41"/>
      <c r="B41"/>
      <c r="C41"/>
      <c r="D41"/>
      <c r="E41"/>
      <c r="F41"/>
      <c r="G41"/>
      <c r="H41"/>
      <c r="I41"/>
      <c r="J41"/>
      <c r="K41"/>
    </row>
    <row r="42" spans="1:11" s="8" customFormat="1" ht="12.75">
      <c r="A42"/>
      <c r="B42"/>
      <c r="C42"/>
      <c r="D42"/>
      <c r="E42"/>
      <c r="F42"/>
      <c r="G42"/>
      <c r="H42"/>
      <c r="I42"/>
      <c r="J42"/>
      <c r="K42"/>
    </row>
    <row r="43" spans="1:11" s="8" customFormat="1" ht="12.75">
      <c r="A43"/>
      <c r="B43"/>
      <c r="C43"/>
      <c r="D43"/>
      <c r="E43"/>
      <c r="F43"/>
      <c r="G43"/>
      <c r="H43"/>
      <c r="I43"/>
      <c r="J43"/>
      <c r="K43"/>
    </row>
    <row r="45" spans="1:11" s="8" customFormat="1" ht="12.75">
      <c r="A45"/>
      <c r="B45"/>
      <c r="C45"/>
      <c r="D45"/>
      <c r="E45"/>
      <c r="F45"/>
      <c r="G45"/>
      <c r="H45"/>
      <c r="I45"/>
      <c r="J45"/>
      <c r="K45"/>
    </row>
    <row r="46" spans="1:11" s="74" customFormat="1" ht="12.75">
      <c r="A46"/>
      <c r="B46"/>
      <c r="C46"/>
      <c r="D46"/>
      <c r="E46"/>
      <c r="F46"/>
      <c r="G46"/>
      <c r="H46"/>
      <c r="I46"/>
      <c r="J46"/>
      <c r="K46"/>
    </row>
    <row r="48" spans="1:11" s="8" customFormat="1" ht="12.75">
      <c r="A48"/>
      <c r="B48"/>
      <c r="C48"/>
      <c r="D48"/>
      <c r="E48"/>
      <c r="F48"/>
      <c r="G48"/>
      <c r="H48"/>
      <c r="I48"/>
      <c r="J48"/>
      <c r="K48"/>
    </row>
    <row r="49" spans="1:11" s="74" customFormat="1" ht="12.75">
      <c r="A49"/>
      <c r="B49"/>
      <c r="C49"/>
      <c r="D49"/>
      <c r="E49"/>
      <c r="F49"/>
      <c r="G49"/>
      <c r="H49"/>
      <c r="I49"/>
      <c r="J49"/>
      <c r="K49"/>
    </row>
    <row r="50" spans="1:11" s="74" customFormat="1" ht="12.75">
      <c r="A50"/>
      <c r="B50"/>
      <c r="C50"/>
      <c r="D50"/>
      <c r="E50" s="151"/>
      <c r="F50"/>
      <c r="G50"/>
      <c r="H50"/>
      <c r="I50"/>
      <c r="J50"/>
      <c r="K50"/>
    </row>
    <row r="52" spans="1:11" s="8" customFormat="1" ht="12.75">
      <c r="A52"/>
      <c r="B52"/>
      <c r="C52"/>
      <c r="D52"/>
      <c r="E52"/>
      <c r="F52"/>
      <c r="G52"/>
      <c r="H52"/>
      <c r="I52"/>
      <c r="J52"/>
      <c r="K52"/>
    </row>
  </sheetData>
  <sheetProtection/>
  <mergeCells count="12">
    <mergeCell ref="C11:E11"/>
    <mergeCell ref="C5:E5"/>
    <mergeCell ref="F6:K6"/>
    <mergeCell ref="A3:K3"/>
    <mergeCell ref="A7:A9"/>
    <mergeCell ref="B7:B9"/>
    <mergeCell ref="C7:E9"/>
    <mergeCell ref="F7:K7"/>
    <mergeCell ref="F8:F9"/>
    <mergeCell ref="G8:H8"/>
    <mergeCell ref="I8:I9"/>
    <mergeCell ref="J8:K8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7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212</v>
      </c>
      <c r="G1" s="16"/>
    </row>
    <row r="2" spans="6:7" ht="12.75">
      <c r="F2" s="2" t="s">
        <v>162</v>
      </c>
      <c r="G2" s="16"/>
    </row>
    <row r="4" spans="1:6" ht="15.75">
      <c r="A4" s="293" t="s">
        <v>166</v>
      </c>
      <c r="B4" s="293"/>
      <c r="C4" s="293"/>
      <c r="D4" s="293"/>
      <c r="E4" s="293"/>
      <c r="F4" s="293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94" t="s">
        <v>32</v>
      </c>
      <c r="B7" s="294" t="s">
        <v>60</v>
      </c>
      <c r="C7" s="295" t="s">
        <v>61</v>
      </c>
      <c r="D7" s="295" t="s">
        <v>164</v>
      </c>
      <c r="E7" s="276" t="s">
        <v>62</v>
      </c>
      <c r="F7" s="279" t="s">
        <v>165</v>
      </c>
    </row>
    <row r="8" spans="1:6" ht="12.75">
      <c r="A8" s="294"/>
      <c r="B8" s="294"/>
      <c r="C8" s="294"/>
      <c r="D8" s="295"/>
      <c r="E8" s="277"/>
      <c r="F8" s="280"/>
    </row>
    <row r="9" spans="1:6" ht="12.75">
      <c r="A9" s="294"/>
      <c r="B9" s="294"/>
      <c r="C9" s="294"/>
      <c r="D9" s="295"/>
      <c r="E9" s="278"/>
      <c r="F9" s="281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1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1"/>
      <c r="J12" s="151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71" t="s">
        <v>66</v>
      </c>
      <c r="B14" s="273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1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1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1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1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1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1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1"/>
    </row>
    <row r="21" spans="1:7" ht="114.75">
      <c r="A21" s="107" t="s">
        <v>53</v>
      </c>
      <c r="B21" s="87" t="s">
        <v>131</v>
      </c>
      <c r="C21" s="104" t="s">
        <v>132</v>
      </c>
      <c r="D21" s="126">
        <v>2185927</v>
      </c>
      <c r="E21" s="126">
        <v>762272.57</v>
      </c>
      <c r="F21" s="126">
        <f>SUM(D21:E21)</f>
        <v>2948199.57</v>
      </c>
      <c r="G21" s="151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133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71" t="s">
        <v>81</v>
      </c>
      <c r="B24" s="273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183</v>
      </c>
      <c r="C28" s="104" t="s">
        <v>182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213</v>
      </c>
    </row>
    <row r="2" spans="3:8" ht="12.75">
      <c r="C2" s="63"/>
      <c r="D2" s="63"/>
      <c r="E2" s="63"/>
      <c r="F2" s="63"/>
      <c r="G2" s="63"/>
      <c r="H2" s="2" t="s">
        <v>162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96" t="s">
        <v>137</v>
      </c>
      <c r="B4" s="296"/>
      <c r="C4" s="296"/>
      <c r="D4" s="296"/>
      <c r="E4" s="296"/>
      <c r="F4" s="296"/>
      <c r="G4" s="296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42" t="s">
        <v>32</v>
      </c>
      <c r="B7" s="298" t="s">
        <v>100</v>
      </c>
      <c r="C7" s="288" t="s">
        <v>101</v>
      </c>
      <c r="D7" s="244" t="s">
        <v>102</v>
      </c>
      <c r="E7" s="245"/>
      <c r="F7" s="244" t="s">
        <v>103</v>
      </c>
      <c r="G7" s="246"/>
      <c r="H7" s="288" t="s">
        <v>104</v>
      </c>
    </row>
    <row r="8" spans="1:8" ht="12.75">
      <c r="A8" s="297"/>
      <c r="B8" s="299"/>
      <c r="C8" s="289"/>
      <c r="D8" s="288" t="s">
        <v>105</v>
      </c>
      <c r="E8" s="79" t="s">
        <v>6</v>
      </c>
      <c r="F8" s="288" t="s">
        <v>105</v>
      </c>
      <c r="G8" s="76" t="s">
        <v>6</v>
      </c>
      <c r="H8" s="289"/>
    </row>
    <row r="9" spans="1:8" ht="12.75">
      <c r="A9" s="297"/>
      <c r="B9" s="299"/>
      <c r="C9" s="289"/>
      <c r="D9" s="289"/>
      <c r="E9" s="288" t="s">
        <v>106</v>
      </c>
      <c r="F9" s="289"/>
      <c r="G9" s="288" t="s">
        <v>107</v>
      </c>
      <c r="H9" s="289"/>
    </row>
    <row r="10" spans="1:8" ht="12.75">
      <c r="A10" s="243"/>
      <c r="B10" s="300"/>
      <c r="C10" s="290"/>
      <c r="D10" s="290"/>
      <c r="E10" s="290"/>
      <c r="F10" s="290"/>
      <c r="G10" s="290"/>
      <c r="H10" s="290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214</v>
      </c>
      <c r="C12" s="80" t="s">
        <v>136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136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301" t="s">
        <v>1</v>
      </c>
      <c r="B15" s="302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159</v>
      </c>
    </row>
    <row r="2" spans="1:7" ht="12.75">
      <c r="A2" s="18"/>
      <c r="B2" s="18"/>
      <c r="C2" s="18"/>
      <c r="D2" s="37"/>
      <c r="E2" s="37"/>
      <c r="F2" s="37"/>
      <c r="G2" s="2" t="s">
        <v>146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303" t="s">
        <v>140</v>
      </c>
      <c r="B4" s="303"/>
      <c r="C4" s="303"/>
      <c r="D4" s="303"/>
      <c r="E4" s="303"/>
      <c r="F4" s="303"/>
      <c r="G4" s="303"/>
    </row>
    <row r="5" spans="1:7" ht="26.25" customHeight="1">
      <c r="A5" s="268" t="s">
        <v>0</v>
      </c>
      <c r="B5" s="242" t="s">
        <v>3</v>
      </c>
      <c r="C5" s="242" t="s">
        <v>109</v>
      </c>
      <c r="D5" s="250" t="s">
        <v>147</v>
      </c>
      <c r="E5" s="250" t="s">
        <v>130</v>
      </c>
      <c r="F5" s="250" t="s">
        <v>54</v>
      </c>
      <c r="G5" s="250"/>
    </row>
    <row r="6" spans="1:7" ht="30" customHeight="1">
      <c r="A6" s="268"/>
      <c r="B6" s="243"/>
      <c r="C6" s="243"/>
      <c r="D6" s="250"/>
      <c r="E6" s="250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141</v>
      </c>
      <c r="D9" s="134">
        <v>150000</v>
      </c>
      <c r="E9" s="134">
        <v>150000</v>
      </c>
      <c r="F9" s="134">
        <v>150000</v>
      </c>
      <c r="G9" s="134">
        <v>0</v>
      </c>
    </row>
    <row r="10" spans="1:7" ht="32.25" customHeight="1">
      <c r="A10" s="104"/>
      <c r="B10" s="104">
        <v>60016</v>
      </c>
      <c r="C10" s="156" t="s">
        <v>156</v>
      </c>
      <c r="D10" s="134">
        <v>120000</v>
      </c>
      <c r="E10" s="134">
        <v>120000</v>
      </c>
      <c r="F10" s="134">
        <v>0</v>
      </c>
      <c r="G10" s="134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142</v>
      </c>
      <c r="D12" s="134">
        <v>59272</v>
      </c>
      <c r="E12" s="134">
        <v>59272</v>
      </c>
      <c r="F12" s="134">
        <v>0</v>
      </c>
      <c r="G12" s="134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149</v>
      </c>
      <c r="D14" s="134">
        <v>25000</v>
      </c>
      <c r="E14" s="134">
        <v>25000</v>
      </c>
      <c r="F14" s="134">
        <v>25000</v>
      </c>
      <c r="G14" s="134">
        <v>0</v>
      </c>
    </row>
    <row r="15" spans="1:7" ht="32.25" customHeight="1">
      <c r="A15" s="98"/>
      <c r="B15" s="104">
        <v>75412</v>
      </c>
      <c r="C15" s="73" t="s">
        <v>143</v>
      </c>
      <c r="D15" s="134">
        <v>20000</v>
      </c>
      <c r="E15" s="134">
        <v>20000</v>
      </c>
      <c r="F15" s="134">
        <v>20000</v>
      </c>
      <c r="G15" s="134">
        <v>0</v>
      </c>
    </row>
    <row r="16" spans="1:7" ht="32.25" customHeight="1">
      <c r="A16" s="98"/>
      <c r="B16" s="104">
        <v>75412</v>
      </c>
      <c r="C16" s="73" t="s">
        <v>144</v>
      </c>
      <c r="D16" s="134">
        <v>20000</v>
      </c>
      <c r="E16" s="134">
        <v>20000</v>
      </c>
      <c r="F16" s="134">
        <v>20000</v>
      </c>
      <c r="G16" s="134">
        <v>0</v>
      </c>
    </row>
    <row r="17" spans="1:7" ht="32.25" customHeight="1">
      <c r="A17" s="98"/>
      <c r="B17" s="104">
        <v>75412</v>
      </c>
      <c r="C17" s="73" t="s">
        <v>157</v>
      </c>
      <c r="D17" s="134">
        <v>90000</v>
      </c>
      <c r="E17" s="134">
        <v>90000</v>
      </c>
      <c r="F17" s="134">
        <v>0</v>
      </c>
      <c r="G17" s="134">
        <v>90000</v>
      </c>
    </row>
    <row r="18" spans="1:7" ht="33.75" customHeight="1">
      <c r="A18" s="104"/>
      <c r="B18" s="104">
        <v>75412</v>
      </c>
      <c r="C18" s="87" t="s">
        <v>158</v>
      </c>
      <c r="D18" s="134">
        <v>75000</v>
      </c>
      <c r="E18" s="134">
        <v>75000</v>
      </c>
      <c r="F18" s="134">
        <v>0</v>
      </c>
      <c r="G18" s="134">
        <v>75000</v>
      </c>
    </row>
    <row r="19" spans="1:7" ht="33" customHeight="1">
      <c r="A19" s="104"/>
      <c r="B19" s="104">
        <v>75412</v>
      </c>
      <c r="C19" s="73" t="s">
        <v>160</v>
      </c>
      <c r="D19" s="134">
        <v>10000</v>
      </c>
      <c r="E19" s="134">
        <v>10000</v>
      </c>
      <c r="F19" s="134">
        <v>10000</v>
      </c>
      <c r="G19" s="134">
        <v>0</v>
      </c>
    </row>
    <row r="20" spans="1:7" ht="36" customHeight="1">
      <c r="A20" s="104"/>
      <c r="B20" s="104">
        <v>75412</v>
      </c>
      <c r="C20" s="73" t="s">
        <v>161</v>
      </c>
      <c r="D20" s="134">
        <v>35000</v>
      </c>
      <c r="E20" s="134">
        <v>35000</v>
      </c>
      <c r="F20" s="134">
        <v>0</v>
      </c>
      <c r="G20" s="134">
        <v>35000</v>
      </c>
    </row>
    <row r="21" spans="1:7" ht="32.25" customHeight="1">
      <c r="A21" s="98">
        <v>900</v>
      </c>
      <c r="B21" s="98"/>
      <c r="C21" s="72" t="s">
        <v>145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148</v>
      </c>
      <c r="D22" s="134">
        <v>5862</v>
      </c>
      <c r="E22" s="134">
        <v>5862</v>
      </c>
      <c r="F22" s="134">
        <v>5862</v>
      </c>
      <c r="G22" s="134">
        <v>0</v>
      </c>
    </row>
    <row r="23" spans="1:7" ht="23.25" customHeight="1">
      <c r="A23" s="104"/>
      <c r="B23" s="104">
        <v>90015</v>
      </c>
      <c r="C23" s="73" t="s">
        <v>150</v>
      </c>
      <c r="D23" s="134">
        <v>10000</v>
      </c>
      <c r="E23" s="134">
        <v>10000</v>
      </c>
      <c r="F23" s="134">
        <v>10000</v>
      </c>
      <c r="G23" s="134">
        <v>0</v>
      </c>
    </row>
    <row r="24" spans="1:7" ht="23.25" customHeight="1">
      <c r="A24" s="104"/>
      <c r="B24" s="104">
        <v>90015</v>
      </c>
      <c r="C24" s="87" t="s">
        <v>151</v>
      </c>
      <c r="D24" s="134">
        <v>10000</v>
      </c>
      <c r="E24" s="134">
        <v>10000</v>
      </c>
      <c r="F24" s="134">
        <v>10000</v>
      </c>
      <c r="G24" s="134">
        <v>0</v>
      </c>
    </row>
    <row r="25" spans="1:7" ht="23.25" customHeight="1">
      <c r="A25" s="104"/>
      <c r="B25" s="104">
        <v>90015</v>
      </c>
      <c r="C25" s="87" t="s">
        <v>152</v>
      </c>
      <c r="D25" s="134">
        <v>10000</v>
      </c>
      <c r="E25" s="134">
        <v>10000</v>
      </c>
      <c r="F25" s="134">
        <v>10000</v>
      </c>
      <c r="G25" s="134">
        <v>0</v>
      </c>
    </row>
    <row r="26" spans="1:7" ht="23.25" customHeight="1">
      <c r="A26" s="104"/>
      <c r="B26" s="104">
        <v>90015</v>
      </c>
      <c r="C26" s="73" t="s">
        <v>153</v>
      </c>
      <c r="D26" s="134">
        <v>10000</v>
      </c>
      <c r="E26" s="134">
        <v>10000</v>
      </c>
      <c r="F26" s="134">
        <v>10000</v>
      </c>
      <c r="G26" s="134">
        <v>0</v>
      </c>
    </row>
    <row r="27" spans="1:7" ht="23.25" customHeight="1">
      <c r="A27" s="104"/>
      <c r="B27" s="104">
        <v>90015</v>
      </c>
      <c r="C27" s="73" t="s">
        <v>154</v>
      </c>
      <c r="D27" s="134">
        <v>10000</v>
      </c>
      <c r="E27" s="134">
        <v>10000</v>
      </c>
      <c r="F27" s="134">
        <v>10000</v>
      </c>
      <c r="G27" s="134">
        <v>0</v>
      </c>
    </row>
    <row r="28" spans="1:7" ht="23.25" customHeight="1">
      <c r="A28" s="104"/>
      <c r="B28" s="104">
        <v>90015</v>
      </c>
      <c r="C28" s="73" t="s">
        <v>155</v>
      </c>
      <c r="D28" s="134">
        <v>10000</v>
      </c>
      <c r="E28" s="134">
        <v>10000</v>
      </c>
      <c r="F28" s="134">
        <v>10000</v>
      </c>
      <c r="G28" s="134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39"/>
      <c r="B30" s="123">
        <v>92601</v>
      </c>
      <c r="C30" s="87" t="s">
        <v>139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39"/>
      <c r="B31" s="123">
        <v>92695</v>
      </c>
      <c r="C31" s="87" t="s">
        <v>135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M13" sqref="M13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237</v>
      </c>
    </row>
    <row r="2" spans="4:8" ht="12.75">
      <c r="D2" s="1"/>
      <c r="E2" s="1"/>
      <c r="F2" s="1"/>
      <c r="G2" s="1"/>
      <c r="H2" s="2" t="s">
        <v>207</v>
      </c>
    </row>
    <row r="3" spans="3:6" ht="18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198" t="s">
        <v>170</v>
      </c>
      <c r="E5" s="199"/>
      <c r="F5" s="199"/>
      <c r="G5" s="199"/>
      <c r="H5" s="200"/>
    </row>
    <row r="6" spans="1:8" ht="17.25" customHeight="1">
      <c r="A6" s="196" t="s">
        <v>0</v>
      </c>
      <c r="B6" s="196" t="s">
        <v>3</v>
      </c>
      <c r="C6" s="196" t="s">
        <v>5</v>
      </c>
      <c r="D6" s="198" t="s">
        <v>1</v>
      </c>
      <c r="E6" s="199"/>
      <c r="F6" s="200"/>
      <c r="G6" s="218" t="s">
        <v>19</v>
      </c>
      <c r="H6" s="219"/>
    </row>
    <row r="7" spans="1:8" ht="12.75">
      <c r="A7" s="196"/>
      <c r="B7" s="196"/>
      <c r="C7" s="196"/>
      <c r="D7" s="204"/>
      <c r="E7" s="205"/>
      <c r="F7" s="206"/>
      <c r="G7" s="210" t="s">
        <v>2</v>
      </c>
      <c r="H7" s="222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21"/>
      <c r="H8" s="223"/>
    </row>
    <row r="9" spans="1:8" ht="12" customHeight="1">
      <c r="A9" s="154">
        <v>1</v>
      </c>
      <c r="B9" s="154">
        <v>2</v>
      </c>
      <c r="C9" s="154">
        <v>3</v>
      </c>
      <c r="D9" s="220">
        <v>4</v>
      </c>
      <c r="E9" s="220"/>
      <c r="F9" s="220"/>
      <c r="G9" s="154">
        <v>5</v>
      </c>
      <c r="H9" s="154">
        <v>6</v>
      </c>
    </row>
    <row r="10" spans="1:10" s="187" customFormat="1" ht="30" customHeight="1">
      <c r="A10" s="133" t="s">
        <v>198</v>
      </c>
      <c r="B10" s="98"/>
      <c r="C10" s="170" t="s">
        <v>96</v>
      </c>
      <c r="D10" s="127">
        <v>2660625</v>
      </c>
      <c r="E10" s="127">
        <v>300000</v>
      </c>
      <c r="F10" s="127">
        <f aca="true" t="shared" si="0" ref="F10:F16">D10+E10</f>
        <v>2960625</v>
      </c>
      <c r="G10" s="127">
        <v>2730625.2</v>
      </c>
      <c r="H10" s="127">
        <v>230000</v>
      </c>
      <c r="I10" s="186"/>
      <c r="J10" s="186"/>
    </row>
    <row r="11" spans="1:10" s="185" customFormat="1" ht="22.5" customHeight="1">
      <c r="A11" s="131"/>
      <c r="B11" s="104">
        <v>75495</v>
      </c>
      <c r="C11" s="157" t="s">
        <v>184</v>
      </c>
      <c r="D11" s="126">
        <v>1940925.2</v>
      </c>
      <c r="E11" s="126">
        <v>300000</v>
      </c>
      <c r="F11" s="126">
        <f t="shared" si="0"/>
        <v>2240925.2</v>
      </c>
      <c r="G11" s="126">
        <v>300000</v>
      </c>
      <c r="H11" s="126">
        <v>0</v>
      </c>
      <c r="I11" s="184"/>
      <c r="J11" s="184"/>
    </row>
    <row r="12" spans="1:10" s="187" customFormat="1" ht="24" customHeight="1">
      <c r="A12" s="133" t="s">
        <v>233</v>
      </c>
      <c r="B12" s="98"/>
      <c r="C12" s="170" t="s">
        <v>204</v>
      </c>
      <c r="D12" s="127">
        <v>17582166.26</v>
      </c>
      <c r="E12" s="127">
        <v>28783</v>
      </c>
      <c r="F12" s="127">
        <f t="shared" si="0"/>
        <v>17610949.26</v>
      </c>
      <c r="G12" s="127">
        <v>17571711.26</v>
      </c>
      <c r="H12" s="127">
        <v>39238</v>
      </c>
      <c r="I12" s="186"/>
      <c r="J12" s="186"/>
    </row>
    <row r="13" spans="1:10" s="8" customFormat="1" ht="21.75" customHeight="1">
      <c r="A13" s="131"/>
      <c r="B13" s="104">
        <v>80195</v>
      </c>
      <c r="C13" s="87" t="s">
        <v>234</v>
      </c>
      <c r="D13" s="180">
        <v>457196.58</v>
      </c>
      <c r="E13" s="180">
        <v>28783</v>
      </c>
      <c r="F13" s="180">
        <f t="shared" si="0"/>
        <v>485979.58</v>
      </c>
      <c r="G13" s="180">
        <f>E13-H13</f>
        <v>28783</v>
      </c>
      <c r="H13" s="180">
        <v>0</v>
      </c>
      <c r="I13" s="174"/>
      <c r="J13" s="174"/>
    </row>
    <row r="14" spans="1:10" s="61" customFormat="1" ht="21.75" customHeight="1">
      <c r="A14" s="133" t="s">
        <v>217</v>
      </c>
      <c r="B14" s="98"/>
      <c r="C14" s="183" t="s">
        <v>218</v>
      </c>
      <c r="D14" s="140">
        <v>5402800</v>
      </c>
      <c r="E14" s="140">
        <v>-2500</v>
      </c>
      <c r="F14" s="140">
        <f t="shared" si="0"/>
        <v>5400300</v>
      </c>
      <c r="G14" s="140">
        <f>F14</f>
        <v>5400300</v>
      </c>
      <c r="H14" s="140">
        <v>0</v>
      </c>
      <c r="I14" s="175"/>
      <c r="J14" s="175"/>
    </row>
    <row r="15" spans="1:10" s="8" customFormat="1" ht="32.25" customHeight="1">
      <c r="A15" s="131"/>
      <c r="B15" s="104">
        <v>85214</v>
      </c>
      <c r="C15" s="182" t="s">
        <v>235</v>
      </c>
      <c r="D15" s="180">
        <v>493000</v>
      </c>
      <c r="E15" s="180">
        <v>-2500</v>
      </c>
      <c r="F15" s="180">
        <f t="shared" si="0"/>
        <v>490500</v>
      </c>
      <c r="G15" s="180">
        <f>E15</f>
        <v>-2500</v>
      </c>
      <c r="H15" s="180">
        <v>0</v>
      </c>
      <c r="I15" s="174"/>
      <c r="J15" s="174"/>
    </row>
    <row r="16" spans="1:10" ht="21" customHeight="1">
      <c r="A16" s="217" t="s">
        <v>17</v>
      </c>
      <c r="B16" s="217"/>
      <c r="C16" s="217"/>
      <c r="D16" s="148">
        <v>48074523.04</v>
      </c>
      <c r="E16" s="148">
        <f>E14+E12+E10</f>
        <v>326283</v>
      </c>
      <c r="F16" s="148">
        <f t="shared" si="0"/>
        <v>48400806.04</v>
      </c>
      <c r="G16" s="132">
        <f>F16-H16</f>
        <v>42581914.04</v>
      </c>
      <c r="H16" s="132">
        <v>5818892</v>
      </c>
      <c r="I16" s="151"/>
      <c r="J16" s="151"/>
    </row>
    <row r="17" spans="1:8" ht="12.75">
      <c r="A17" s="55"/>
      <c r="B17" s="55"/>
      <c r="C17" s="55"/>
      <c r="D17" s="56"/>
      <c r="E17" s="56"/>
      <c r="F17" s="56"/>
      <c r="G17" s="56"/>
      <c r="H17" s="56"/>
    </row>
    <row r="18" spans="1:8" ht="12.75">
      <c r="A18" s="55"/>
      <c r="B18" s="55"/>
      <c r="C18" s="55"/>
      <c r="D18" s="56"/>
      <c r="E18" s="56"/>
      <c r="F18" s="56"/>
      <c r="G18" s="56"/>
      <c r="H18" s="56"/>
    </row>
    <row r="19" spans="1:8" ht="12.75">
      <c r="A19" s="55"/>
      <c r="B19" s="55"/>
      <c r="C19" s="55"/>
      <c r="D19" s="56"/>
      <c r="E19" s="56"/>
      <c r="F19" s="56"/>
      <c r="G19" s="56"/>
      <c r="H19" s="56"/>
    </row>
    <row r="21" ht="12.75">
      <c r="A21" s="18"/>
    </row>
    <row r="22" ht="12.75">
      <c r="A22" s="26"/>
    </row>
  </sheetData>
  <sheetProtection/>
  <mergeCells count="10">
    <mergeCell ref="D5:H5"/>
    <mergeCell ref="C6:C7"/>
    <mergeCell ref="B6:B7"/>
    <mergeCell ref="A6:A7"/>
    <mergeCell ref="A16:C16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workbookViewId="0" topLeftCell="A1">
      <selection activeCell="Q13" sqref="Q13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7.140625" style="0" customWidth="1"/>
    <col min="4" max="4" width="13.421875" style="0" customWidth="1"/>
    <col min="5" max="5" width="12.71093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2.57421875" style="0" customWidth="1"/>
    <col min="10" max="10" width="12.421875" style="0" customWidth="1"/>
    <col min="11" max="11" width="13.28125" style="0" customWidth="1"/>
    <col min="12" max="12" width="10.28125" style="0" bestFit="1" customWidth="1"/>
    <col min="13" max="13" width="8.28125" style="0" customWidth="1"/>
    <col min="14" max="14" width="10.42187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238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207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34" t="s">
        <v>0</v>
      </c>
      <c r="B4" s="234" t="s">
        <v>3</v>
      </c>
      <c r="C4" s="234" t="s">
        <v>5</v>
      </c>
      <c r="D4" s="227" t="s">
        <v>1</v>
      </c>
      <c r="E4" s="228"/>
      <c r="F4" s="229"/>
      <c r="G4" s="234" t="s">
        <v>8</v>
      </c>
      <c r="H4" s="236" t="s">
        <v>6</v>
      </c>
      <c r="I4" s="237"/>
      <c r="J4" s="234" t="s">
        <v>9</v>
      </c>
      <c r="K4" s="234" t="s">
        <v>10</v>
      </c>
      <c r="L4" s="234" t="s">
        <v>12</v>
      </c>
      <c r="M4" s="234" t="s">
        <v>13</v>
      </c>
      <c r="N4" s="234" t="s">
        <v>14</v>
      </c>
    </row>
    <row r="5" spans="1:14" ht="57.75" customHeight="1">
      <c r="A5" s="235"/>
      <c r="B5" s="235"/>
      <c r="C5" s="235"/>
      <c r="D5" s="230"/>
      <c r="E5" s="231"/>
      <c r="F5" s="232"/>
      <c r="G5" s="235"/>
      <c r="H5" s="24" t="s">
        <v>16</v>
      </c>
      <c r="I5" s="24" t="s">
        <v>11</v>
      </c>
      <c r="J5" s="235"/>
      <c r="K5" s="235"/>
      <c r="L5" s="235"/>
      <c r="M5" s="235"/>
      <c r="N5" s="235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13.5" customHeight="1">
      <c r="A7" s="177">
        <v>1</v>
      </c>
      <c r="B7" s="177">
        <v>2</v>
      </c>
      <c r="C7" s="177">
        <v>3</v>
      </c>
      <c r="D7" s="233">
        <v>4</v>
      </c>
      <c r="E7" s="233"/>
      <c r="F7" s="233"/>
      <c r="G7" s="177">
        <v>5</v>
      </c>
      <c r="H7" s="177">
        <v>6</v>
      </c>
      <c r="I7" s="177">
        <v>7</v>
      </c>
      <c r="J7" s="177">
        <v>8</v>
      </c>
      <c r="K7" s="177">
        <v>9</v>
      </c>
      <c r="L7" s="177">
        <v>10</v>
      </c>
      <c r="M7" s="177">
        <v>11</v>
      </c>
      <c r="N7" s="177">
        <v>0</v>
      </c>
    </row>
    <row r="8" spans="1:14" s="61" customFormat="1" ht="49.5" customHeight="1">
      <c r="A8" s="133" t="s">
        <v>198</v>
      </c>
      <c r="B8" s="98"/>
      <c r="C8" s="170" t="s">
        <v>96</v>
      </c>
      <c r="D8" s="178">
        <v>2430625.2</v>
      </c>
      <c r="E8" s="178">
        <v>300000</v>
      </c>
      <c r="F8" s="178">
        <f aca="true" t="shared" si="0" ref="F8:F13">D8+E8</f>
        <v>2730625.2</v>
      </c>
      <c r="G8" s="178">
        <v>435798.2</v>
      </c>
      <c r="H8" s="178">
        <v>138162.78</v>
      </c>
      <c r="I8" s="178">
        <v>297635.42</v>
      </c>
      <c r="J8" s="178">
        <v>7747</v>
      </c>
      <c r="K8" s="178">
        <v>2287080</v>
      </c>
      <c r="L8" s="178">
        <v>0</v>
      </c>
      <c r="M8" s="178">
        <v>0</v>
      </c>
      <c r="N8" s="178">
        <v>0</v>
      </c>
    </row>
    <row r="9" spans="1:14" s="8" customFormat="1" ht="28.5" customHeight="1">
      <c r="A9" s="131"/>
      <c r="B9" s="104">
        <v>75495</v>
      </c>
      <c r="C9" s="157" t="s">
        <v>184</v>
      </c>
      <c r="D9" s="181">
        <v>1940925.2</v>
      </c>
      <c r="E9" s="181">
        <v>300000</v>
      </c>
      <c r="F9" s="181">
        <f t="shared" si="0"/>
        <v>2240925.2</v>
      </c>
      <c r="G9" s="181">
        <v>0</v>
      </c>
      <c r="H9" s="181">
        <v>0</v>
      </c>
      <c r="I9" s="181">
        <v>0</v>
      </c>
      <c r="J9" s="181">
        <v>0</v>
      </c>
      <c r="K9" s="181">
        <v>300000</v>
      </c>
      <c r="L9" s="181">
        <v>0</v>
      </c>
      <c r="M9" s="181">
        <v>0</v>
      </c>
      <c r="N9" s="181">
        <v>0</v>
      </c>
    </row>
    <row r="10" spans="1:14" s="61" customFormat="1" ht="25.5" customHeight="1">
      <c r="A10" s="133" t="s">
        <v>233</v>
      </c>
      <c r="B10" s="98"/>
      <c r="C10" s="170" t="s">
        <v>204</v>
      </c>
      <c r="D10" s="178">
        <v>17542928.26</v>
      </c>
      <c r="E10" s="178">
        <v>28783</v>
      </c>
      <c r="F10" s="178">
        <f t="shared" si="0"/>
        <v>17571711.26</v>
      </c>
      <c r="G10" s="178">
        <v>15945777.68</v>
      </c>
      <c r="H10" s="178">
        <v>12663160</v>
      </c>
      <c r="I10" s="178">
        <v>3282617.68</v>
      </c>
      <c r="J10" s="178">
        <v>1014626</v>
      </c>
      <c r="K10" s="178">
        <v>531340</v>
      </c>
      <c r="L10" s="178">
        <v>79967.58</v>
      </c>
      <c r="M10" s="178">
        <v>0</v>
      </c>
      <c r="N10" s="178">
        <v>0</v>
      </c>
    </row>
    <row r="11" spans="1:14" ht="29.25" customHeight="1">
      <c r="A11" s="131"/>
      <c r="B11" s="104">
        <v>80195</v>
      </c>
      <c r="C11" s="87" t="s">
        <v>234</v>
      </c>
      <c r="D11" s="181">
        <v>457196.58</v>
      </c>
      <c r="E11" s="181">
        <v>28783</v>
      </c>
      <c r="F11" s="181">
        <f t="shared" si="0"/>
        <v>485979.58</v>
      </c>
      <c r="G11" s="181">
        <v>28783</v>
      </c>
      <c r="H11" s="181">
        <v>28783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</row>
    <row r="12" spans="1:14" ht="21.75" customHeight="1">
      <c r="A12" s="133" t="s">
        <v>217</v>
      </c>
      <c r="B12" s="98"/>
      <c r="C12" s="183" t="s">
        <v>218</v>
      </c>
      <c r="D12" s="178">
        <v>5402800</v>
      </c>
      <c r="E12" s="178">
        <v>-2500</v>
      </c>
      <c r="F12" s="178">
        <f t="shared" si="0"/>
        <v>5400300</v>
      </c>
      <c r="G12" s="178">
        <v>753239</v>
      </c>
      <c r="H12" s="178">
        <v>636695</v>
      </c>
      <c r="I12" s="178">
        <v>116544</v>
      </c>
      <c r="J12" s="178">
        <v>0</v>
      </c>
      <c r="K12" s="178">
        <v>4649561</v>
      </c>
      <c r="L12" s="178">
        <v>0</v>
      </c>
      <c r="M12" s="178">
        <v>0</v>
      </c>
      <c r="N12" s="178">
        <v>0</v>
      </c>
    </row>
    <row r="13" spans="1:14" s="8" customFormat="1" ht="59.25" customHeight="1">
      <c r="A13" s="131"/>
      <c r="B13" s="104">
        <v>85214</v>
      </c>
      <c r="C13" s="182" t="s">
        <v>235</v>
      </c>
      <c r="D13" s="181">
        <v>493000</v>
      </c>
      <c r="E13" s="181">
        <v>-2500</v>
      </c>
      <c r="F13" s="181">
        <f t="shared" si="0"/>
        <v>490500</v>
      </c>
      <c r="G13" s="181">
        <v>0</v>
      </c>
      <c r="H13" s="181">
        <v>0</v>
      </c>
      <c r="I13" s="181">
        <v>0</v>
      </c>
      <c r="J13" s="181">
        <v>0</v>
      </c>
      <c r="K13" s="181">
        <v>-2500</v>
      </c>
      <c r="L13" s="181">
        <v>0</v>
      </c>
      <c r="M13" s="181">
        <v>0</v>
      </c>
      <c r="N13" s="181">
        <v>0</v>
      </c>
    </row>
    <row r="14" spans="1:14" s="61" customFormat="1" ht="24.75" customHeight="1">
      <c r="A14" s="224" t="s">
        <v>7</v>
      </c>
      <c r="B14" s="225"/>
      <c r="C14" s="226"/>
      <c r="D14" s="176">
        <v>42255631.04</v>
      </c>
      <c r="E14" s="176">
        <f>E8+E10+E12</f>
        <v>326283</v>
      </c>
      <c r="F14" s="179">
        <f>E14+D14</f>
        <v>42581914.04</v>
      </c>
      <c r="G14" s="178">
        <v>27966918.75</v>
      </c>
      <c r="H14" s="176">
        <v>18017804.11</v>
      </c>
      <c r="I14" s="176">
        <v>9949114.64</v>
      </c>
      <c r="J14" s="176">
        <v>2180287.6</v>
      </c>
      <c r="K14" s="176">
        <v>12018586</v>
      </c>
      <c r="L14" s="176">
        <v>219967.58</v>
      </c>
      <c r="M14" s="176">
        <v>0</v>
      </c>
      <c r="N14" s="176">
        <v>196154.11</v>
      </c>
    </row>
    <row r="15" s="61" customFormat="1" ht="12.75"/>
    <row r="16" s="61" customFormat="1" ht="12.75"/>
    <row r="17" s="61" customFormat="1" ht="12.75"/>
    <row r="18" s="61" customFormat="1" ht="12.75"/>
    <row r="19" s="61" customFormat="1" ht="12.75"/>
    <row r="20" s="61" customFormat="1" ht="12.75"/>
    <row r="21" s="61" customFormat="1" ht="12.75"/>
    <row r="22" s="61" customFormat="1" ht="12.75"/>
    <row r="23" s="61" customFormat="1" ht="12.75"/>
    <row r="24" s="61" customFormat="1" ht="12.75"/>
    <row r="25" s="61" customFormat="1" ht="12.75"/>
    <row r="26" s="61" customFormat="1" ht="12.75"/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A14:C14"/>
    <mergeCell ref="D4:F5"/>
    <mergeCell ref="D7:F7"/>
    <mergeCell ref="C4:C5"/>
    <mergeCell ref="B4:B5"/>
    <mergeCell ref="A4:A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140625" style="18" customWidth="1"/>
    <col min="2" max="2" width="7.8515625" style="18" customWidth="1"/>
    <col min="3" max="3" width="21.421875" style="18" customWidth="1"/>
    <col min="4" max="4" width="14.57421875" style="37" customWidth="1"/>
    <col min="5" max="5" width="11.8515625" style="37" customWidth="1"/>
    <col min="6" max="6" width="12.28125" style="37" customWidth="1"/>
    <col min="7" max="7" width="14.57421875" style="63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38" t="s">
        <v>224</v>
      </c>
      <c r="D1" s="239"/>
      <c r="E1" s="239"/>
      <c r="F1" s="239"/>
      <c r="G1" s="239"/>
      <c r="H1" s="239"/>
      <c r="I1" s="239"/>
      <c r="J1" s="239"/>
      <c r="K1" s="239"/>
    </row>
    <row r="2" spans="7:11" ht="12.75">
      <c r="G2" s="240" t="s">
        <v>207</v>
      </c>
      <c r="H2" s="240"/>
      <c r="I2" s="240"/>
      <c r="J2" s="240"/>
      <c r="K2" s="240"/>
    </row>
    <row r="3" spans="1:11" ht="42.75" customHeight="1">
      <c r="A3" s="241" t="s">
        <v>221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s="130" customFormat="1" ht="45" customHeight="1">
      <c r="A4" s="242" t="s">
        <v>0</v>
      </c>
      <c r="B4" s="242" t="s">
        <v>3</v>
      </c>
      <c r="C4" s="242" t="s">
        <v>109</v>
      </c>
      <c r="D4" s="244" t="s">
        <v>129</v>
      </c>
      <c r="E4" s="245"/>
      <c r="F4" s="246"/>
      <c r="G4" s="247" t="s">
        <v>130</v>
      </c>
      <c r="H4" s="248"/>
      <c r="I4" s="249"/>
      <c r="J4" s="250" t="s">
        <v>54</v>
      </c>
      <c r="K4" s="250"/>
    </row>
    <row r="5" spans="1:11" s="130" customFormat="1" ht="65.25" customHeight="1">
      <c r="A5" s="243"/>
      <c r="B5" s="243"/>
      <c r="C5" s="243"/>
      <c r="D5" s="190" t="s">
        <v>222</v>
      </c>
      <c r="E5" s="188" t="s">
        <v>21</v>
      </c>
      <c r="F5" s="76" t="s">
        <v>223</v>
      </c>
      <c r="G5" s="190" t="s">
        <v>222</v>
      </c>
      <c r="H5" s="188" t="s">
        <v>21</v>
      </c>
      <c r="I5" s="189" t="s">
        <v>58</v>
      </c>
      <c r="J5" s="76" t="s">
        <v>125</v>
      </c>
      <c r="K5" s="76" t="s">
        <v>126</v>
      </c>
    </row>
    <row r="6" spans="1:11" ht="9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s="61" customFormat="1" ht="39.75" customHeight="1">
      <c r="A7" s="133" t="s">
        <v>217</v>
      </c>
      <c r="B7" s="113"/>
      <c r="C7" s="72" t="s">
        <v>218</v>
      </c>
      <c r="D7" s="140">
        <v>585384</v>
      </c>
      <c r="E7" s="140">
        <v>2107</v>
      </c>
      <c r="F7" s="140">
        <f>D7+E7</f>
        <v>587491</v>
      </c>
      <c r="G7" s="140">
        <v>585384</v>
      </c>
      <c r="H7" s="140">
        <v>2107</v>
      </c>
      <c r="I7" s="140">
        <f>G7+H7</f>
        <v>587491</v>
      </c>
      <c r="J7" s="127">
        <f>I7-K7</f>
        <v>587491</v>
      </c>
      <c r="K7" s="140">
        <v>0</v>
      </c>
    </row>
    <row r="8" spans="1:11" s="8" customFormat="1" ht="39.75" customHeight="1">
      <c r="A8" s="131"/>
      <c r="B8" s="131" t="s">
        <v>225</v>
      </c>
      <c r="C8" s="73" t="s">
        <v>184</v>
      </c>
      <c r="D8" s="180">
        <v>585384</v>
      </c>
      <c r="E8" s="180">
        <v>2107</v>
      </c>
      <c r="F8" s="180">
        <f>D8+E8</f>
        <v>587491</v>
      </c>
      <c r="G8" s="180">
        <v>585384</v>
      </c>
      <c r="H8" s="180">
        <v>2107</v>
      </c>
      <c r="I8" s="180">
        <f>G8+H8</f>
        <v>587491</v>
      </c>
      <c r="J8" s="126">
        <f>H8</f>
        <v>2107</v>
      </c>
      <c r="K8" s="180">
        <v>0</v>
      </c>
    </row>
    <row r="9" spans="1:11" s="61" customFormat="1" ht="39.75" customHeight="1">
      <c r="A9" s="133" t="s">
        <v>227</v>
      </c>
      <c r="B9" s="133"/>
      <c r="C9" s="138" t="s">
        <v>228</v>
      </c>
      <c r="D9" s="140">
        <v>4407056</v>
      </c>
      <c r="E9" s="194">
        <f>E10+E11</f>
        <v>-45396</v>
      </c>
      <c r="F9" s="140">
        <f>D9+E9</f>
        <v>4361660</v>
      </c>
      <c r="G9" s="140">
        <v>4407056</v>
      </c>
      <c r="H9" s="194">
        <f>H10+H11</f>
        <v>-45396</v>
      </c>
      <c r="I9" s="140">
        <f>G9+H9</f>
        <v>4361660</v>
      </c>
      <c r="J9" s="127">
        <f>I9</f>
        <v>4361660</v>
      </c>
      <c r="K9" s="140">
        <v>0</v>
      </c>
    </row>
    <row r="10" spans="1:11" s="8" customFormat="1" ht="105.75" customHeight="1">
      <c r="A10" s="131"/>
      <c r="B10" s="131" t="s">
        <v>229</v>
      </c>
      <c r="C10" s="87" t="s">
        <v>231</v>
      </c>
      <c r="D10" s="180">
        <v>1664000</v>
      </c>
      <c r="E10" s="193">
        <v>-45525</v>
      </c>
      <c r="F10" s="180">
        <f>D10+E10</f>
        <v>1618475</v>
      </c>
      <c r="G10" s="180">
        <v>1664000</v>
      </c>
      <c r="H10" s="193">
        <f>E10</f>
        <v>-45525</v>
      </c>
      <c r="I10" s="180">
        <f>G10+H10</f>
        <v>1618475</v>
      </c>
      <c r="J10" s="126">
        <f>H10</f>
        <v>-45525</v>
      </c>
      <c r="K10" s="180">
        <v>0</v>
      </c>
    </row>
    <row r="11" spans="1:11" s="8" customFormat="1" ht="105.75" customHeight="1">
      <c r="A11" s="131"/>
      <c r="B11" s="131" t="s">
        <v>230</v>
      </c>
      <c r="C11" s="87" t="s">
        <v>232</v>
      </c>
      <c r="D11" s="180">
        <v>15829</v>
      </c>
      <c r="E11" s="193">
        <v>129</v>
      </c>
      <c r="F11" s="180">
        <f>D11+E11</f>
        <v>15958</v>
      </c>
      <c r="G11" s="180">
        <v>15829</v>
      </c>
      <c r="H11" s="193">
        <f>E11</f>
        <v>129</v>
      </c>
      <c r="I11" s="180">
        <f>G11+H11</f>
        <v>15958</v>
      </c>
      <c r="J11" s="126">
        <f>H11</f>
        <v>129</v>
      </c>
      <c r="K11" s="180">
        <v>0</v>
      </c>
    </row>
    <row r="12" spans="1:11" s="61" customFormat="1" ht="34.5" customHeight="1">
      <c r="A12" s="117"/>
      <c r="B12" s="118"/>
      <c r="C12" s="115" t="s">
        <v>1</v>
      </c>
      <c r="D12" s="191">
        <v>5665636.96</v>
      </c>
      <c r="E12" s="191">
        <f>E9+E7</f>
        <v>-43289</v>
      </c>
      <c r="F12" s="127">
        <f>SUM(D12:E12)</f>
        <v>5622347.96</v>
      </c>
      <c r="G12" s="127">
        <v>5665636.96</v>
      </c>
      <c r="H12" s="191">
        <f>H9+H7</f>
        <v>-43289</v>
      </c>
      <c r="I12" s="127">
        <f>SUM(G12:H12)</f>
        <v>5622347.96</v>
      </c>
      <c r="J12" s="127">
        <f>I12-K12</f>
        <v>5622347.96</v>
      </c>
      <c r="K12" s="140">
        <v>0</v>
      </c>
    </row>
    <row r="13" ht="18" customHeight="1"/>
    <row r="14" spans="1:11" s="61" customFormat="1" ht="17.25" customHeight="1">
      <c r="A14" s="18"/>
      <c r="B14" s="18"/>
      <c r="C14" s="18"/>
      <c r="D14" s="37"/>
      <c r="E14" s="37"/>
      <c r="F14" s="37"/>
      <c r="G14" s="63"/>
      <c r="H14"/>
      <c r="I14"/>
      <c r="J14"/>
      <c r="K14"/>
    </row>
    <row r="15" ht="16.5" customHeight="1"/>
    <row r="16" spans="1:11" s="61" customFormat="1" ht="29.25" customHeight="1">
      <c r="A16" s="18"/>
      <c r="B16" s="18"/>
      <c r="C16" s="18"/>
      <c r="D16" s="37"/>
      <c r="E16" s="37"/>
      <c r="F16" s="37"/>
      <c r="G16" s="63"/>
      <c r="H16"/>
      <c r="I16"/>
      <c r="J16"/>
      <c r="K16"/>
    </row>
    <row r="17" spans="1:11" s="8" customFormat="1" ht="21" customHeight="1">
      <c r="A17" s="18"/>
      <c r="B17" s="18"/>
      <c r="C17" s="18"/>
      <c r="D17" s="37"/>
      <c r="E17" s="37"/>
      <c r="F17" s="37"/>
      <c r="G17" s="63"/>
      <c r="H17"/>
      <c r="I17"/>
      <c r="J17"/>
      <c r="K17"/>
    </row>
    <row r="18" ht="19.5" customHeight="1"/>
    <row r="19" spans="1:11" s="61" customFormat="1" ht="16.5" customHeight="1">
      <c r="A19" s="18"/>
      <c r="B19" s="18"/>
      <c r="C19" s="18"/>
      <c r="D19" s="37"/>
      <c r="E19" s="37"/>
      <c r="F19" s="37"/>
      <c r="G19" s="63"/>
      <c r="H19"/>
      <c r="I19"/>
      <c r="J19"/>
      <c r="K19"/>
    </row>
    <row r="20" ht="52.5" customHeight="1"/>
    <row r="21" ht="69" customHeight="1"/>
    <row r="22" spans="1:11" s="61" customFormat="1" ht="84.75" customHeight="1">
      <c r="A22" s="18"/>
      <c r="B22" s="18"/>
      <c r="C22" s="18"/>
      <c r="D22" s="37"/>
      <c r="E22" s="37"/>
      <c r="F22" s="37"/>
      <c r="G22" s="63"/>
      <c r="H22"/>
      <c r="I22"/>
      <c r="J22"/>
      <c r="K22"/>
    </row>
    <row r="23" ht="21" customHeight="1"/>
    <row r="24" ht="50.25" customHeight="1"/>
    <row r="25" spans="1:23" s="192" customFormat="1" ht="20.25" customHeight="1">
      <c r="A25" s="18"/>
      <c r="B25" s="18"/>
      <c r="C25" s="18"/>
      <c r="D25" s="37"/>
      <c r="E25" s="37"/>
      <c r="F25" s="37"/>
      <c r="G25" s="63"/>
      <c r="H25"/>
      <c r="I25"/>
      <c r="J25"/>
      <c r="K25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ht="93.75" customHeight="1"/>
    <row r="27" spans="1:11" s="61" customFormat="1" ht="19.5" customHeight="1">
      <c r="A27" s="18"/>
      <c r="B27" s="18"/>
      <c r="C27" s="18"/>
      <c r="D27" s="37"/>
      <c r="E27" s="37"/>
      <c r="F27" s="37"/>
      <c r="G27" s="63"/>
      <c r="H27"/>
      <c r="I27"/>
      <c r="J27"/>
      <c r="K27"/>
    </row>
    <row r="28" spans="1:11" s="51" customFormat="1" ht="19.5" customHeight="1">
      <c r="A28" s="18"/>
      <c r="B28" s="18"/>
      <c r="C28" s="18"/>
      <c r="D28" s="37"/>
      <c r="E28" s="37"/>
      <c r="F28" s="37"/>
      <c r="G28" s="63"/>
      <c r="H28"/>
      <c r="I28"/>
      <c r="J28"/>
      <c r="K28"/>
    </row>
  </sheetData>
  <sheetProtection/>
  <mergeCells count="9">
    <mergeCell ref="C1:K1"/>
    <mergeCell ref="G2:K2"/>
    <mergeCell ref="A3:K3"/>
    <mergeCell ref="A4:A5"/>
    <mergeCell ref="B4:B5"/>
    <mergeCell ref="C4:C5"/>
    <mergeCell ref="D4:F4"/>
    <mergeCell ref="G4:I4"/>
    <mergeCell ref="J4:K4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208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162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57" t="s">
        <v>0</v>
      </c>
      <c r="B4" s="257" t="s">
        <v>3</v>
      </c>
      <c r="C4" s="257" t="s">
        <v>5</v>
      </c>
      <c r="D4" s="260" t="s">
        <v>1</v>
      </c>
      <c r="E4" s="261"/>
      <c r="F4" s="262"/>
      <c r="G4" s="257" t="s">
        <v>26</v>
      </c>
      <c r="H4" s="32" t="s">
        <v>27</v>
      </c>
      <c r="I4" s="257" t="s">
        <v>28</v>
      </c>
      <c r="J4" s="259" t="s">
        <v>113</v>
      </c>
      <c r="K4" s="257" t="s">
        <v>29</v>
      </c>
    </row>
    <row r="5" spans="1:11" ht="90">
      <c r="A5" s="258"/>
      <c r="B5" s="258"/>
      <c r="C5" s="258"/>
      <c r="D5" s="263"/>
      <c r="E5" s="264"/>
      <c r="F5" s="265"/>
      <c r="G5" s="258"/>
      <c r="H5" s="34" t="s">
        <v>123</v>
      </c>
      <c r="I5" s="258"/>
      <c r="J5" s="258"/>
      <c r="K5" s="258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138</v>
      </c>
    </row>
    <row r="7" spans="1:11" ht="12" customHeight="1">
      <c r="A7" s="25">
        <v>1</v>
      </c>
      <c r="B7" s="25">
        <v>2</v>
      </c>
      <c r="C7" s="25">
        <v>3</v>
      </c>
      <c r="D7" s="254">
        <v>4</v>
      </c>
      <c r="E7" s="255"/>
      <c r="F7" s="256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3" t="s">
        <v>174</v>
      </c>
      <c r="B8" s="153"/>
      <c r="C8" s="138" t="s">
        <v>195</v>
      </c>
      <c r="D8" s="132">
        <v>1223674.01</v>
      </c>
      <c r="E8" s="132">
        <v>20910</v>
      </c>
      <c r="F8" s="161">
        <f>SUM(D8:E8)</f>
        <v>1244584.01</v>
      </c>
      <c r="G8" s="141">
        <f>868327+20910</f>
        <v>889237</v>
      </c>
      <c r="H8" s="141">
        <v>0</v>
      </c>
      <c r="I8" s="141">
        <v>0</v>
      </c>
      <c r="J8" s="141">
        <v>0</v>
      </c>
      <c r="K8" s="141">
        <v>355347.01</v>
      </c>
    </row>
    <row r="9" spans="1:11" ht="20.25" customHeight="1">
      <c r="A9" s="145"/>
      <c r="B9" s="145" t="s">
        <v>196</v>
      </c>
      <c r="C9" s="87" t="s">
        <v>197</v>
      </c>
      <c r="D9" s="162">
        <v>18327</v>
      </c>
      <c r="E9" s="147">
        <v>20910</v>
      </c>
      <c r="F9" s="147">
        <f>SUM(D9:E9)</f>
        <v>39237</v>
      </c>
      <c r="G9" s="146">
        <v>20910</v>
      </c>
      <c r="H9" s="146">
        <v>0</v>
      </c>
      <c r="I9" s="146">
        <v>0</v>
      </c>
      <c r="J9" s="146">
        <v>0</v>
      </c>
      <c r="K9" s="146">
        <v>0</v>
      </c>
    </row>
    <row r="10" spans="1:11" ht="22.5" customHeight="1">
      <c r="A10" s="153" t="s">
        <v>188</v>
      </c>
      <c r="B10" s="153"/>
      <c r="C10" s="138" t="s">
        <v>191</v>
      </c>
      <c r="D10" s="132">
        <v>143115</v>
      </c>
      <c r="E10" s="132">
        <v>12000</v>
      </c>
      <c r="F10" s="161">
        <f>SUM(D10:E10)</f>
        <v>155115</v>
      </c>
      <c r="G10" s="141">
        <v>155115</v>
      </c>
      <c r="H10" s="141">
        <v>0</v>
      </c>
      <c r="I10" s="141">
        <v>0</v>
      </c>
      <c r="J10" s="141">
        <v>0</v>
      </c>
      <c r="K10" s="141">
        <v>0</v>
      </c>
    </row>
    <row r="11" spans="1:11" ht="36" customHeight="1">
      <c r="A11" s="145"/>
      <c r="B11" s="145" t="s">
        <v>189</v>
      </c>
      <c r="C11" s="87" t="s">
        <v>192</v>
      </c>
      <c r="D11" s="162">
        <v>143115</v>
      </c>
      <c r="E11" s="147">
        <v>12000</v>
      </c>
      <c r="F11" s="147">
        <f>SUM(D11:E11)</f>
        <v>155115</v>
      </c>
      <c r="G11" s="146">
        <v>12000</v>
      </c>
      <c r="H11" s="146">
        <v>0</v>
      </c>
      <c r="I11" s="146">
        <v>0</v>
      </c>
      <c r="J11" s="146">
        <v>0</v>
      </c>
      <c r="K11" s="146">
        <v>0</v>
      </c>
    </row>
    <row r="12" spans="1:11" ht="36" customHeight="1">
      <c r="A12" s="153" t="s">
        <v>198</v>
      </c>
      <c r="B12" s="145"/>
      <c r="C12" s="138" t="s">
        <v>96</v>
      </c>
      <c r="D12" s="132">
        <v>0</v>
      </c>
      <c r="E12" s="132">
        <v>30000</v>
      </c>
      <c r="F12" s="132">
        <f>D12+E12</f>
        <v>30000</v>
      </c>
      <c r="G12" s="141">
        <v>30000</v>
      </c>
      <c r="H12" s="141">
        <v>0</v>
      </c>
      <c r="I12" s="141">
        <v>0</v>
      </c>
      <c r="J12" s="141">
        <v>0</v>
      </c>
      <c r="K12" s="141">
        <v>0</v>
      </c>
    </row>
    <row r="13" spans="1:11" ht="24" customHeight="1">
      <c r="A13" s="145"/>
      <c r="B13" s="145" t="s">
        <v>199</v>
      </c>
      <c r="C13" s="87" t="s">
        <v>200</v>
      </c>
      <c r="D13" s="147">
        <v>0</v>
      </c>
      <c r="E13" s="147">
        <v>30000</v>
      </c>
      <c r="F13" s="147">
        <f>D13+E13</f>
        <v>30000</v>
      </c>
      <c r="G13" s="146">
        <v>30000</v>
      </c>
      <c r="H13" s="146">
        <v>0</v>
      </c>
      <c r="I13" s="146">
        <v>0</v>
      </c>
      <c r="J13" s="146">
        <v>0</v>
      </c>
      <c r="K13" s="146">
        <v>0</v>
      </c>
    </row>
    <row r="14" spans="1:11" ht="20.25" customHeight="1">
      <c r="A14" s="251" t="s">
        <v>7</v>
      </c>
      <c r="B14" s="252"/>
      <c r="C14" s="253"/>
      <c r="D14" s="141">
        <v>5728807.01</v>
      </c>
      <c r="E14" s="141">
        <f>E12+E10+E8</f>
        <v>62910</v>
      </c>
      <c r="F14" s="141">
        <f>D14+E14</f>
        <v>5791717.01</v>
      </c>
      <c r="G14" s="141">
        <v>4486370</v>
      </c>
      <c r="H14" s="141">
        <v>2012091</v>
      </c>
      <c r="I14" s="141">
        <v>0</v>
      </c>
      <c r="J14" s="141">
        <v>0</v>
      </c>
      <c r="K14" s="141">
        <v>1305347.01</v>
      </c>
    </row>
    <row r="15" spans="1:11" ht="20.25" customHeight="1">
      <c r="A15" s="158"/>
      <c r="B15" s="158"/>
      <c r="C15" s="158"/>
      <c r="D15" s="159"/>
      <c r="E15" s="159"/>
      <c r="F15" s="159"/>
      <c r="G15" s="159"/>
      <c r="H15" s="159"/>
      <c r="I15" s="159"/>
      <c r="J15" s="159"/>
      <c r="K15" s="159"/>
    </row>
    <row r="16" spans="1:11" ht="20.25" customHeight="1">
      <c r="A16" s="158"/>
      <c r="B16" s="158"/>
      <c r="C16" s="158"/>
      <c r="D16" s="159"/>
      <c r="E16" s="159"/>
      <c r="F16" s="159"/>
      <c r="G16" s="159"/>
      <c r="H16" s="159"/>
      <c r="I16" s="159"/>
      <c r="J16" s="159"/>
      <c r="K16" s="159"/>
    </row>
    <row r="17" spans="1:11" ht="20.25" customHeight="1">
      <c r="A17" s="158"/>
      <c r="B17" s="158"/>
      <c r="C17" s="158"/>
      <c r="D17" s="159"/>
      <c r="E17" s="159"/>
      <c r="F17" s="159"/>
      <c r="G17" s="159"/>
      <c r="H17" s="159"/>
      <c r="I17" s="159"/>
      <c r="J17" s="159"/>
      <c r="K17" s="159"/>
    </row>
    <row r="18" spans="1:11" ht="20.25" customHeight="1">
      <c r="A18" s="158"/>
      <c r="B18" s="158"/>
      <c r="C18" s="158"/>
      <c r="D18" s="159"/>
      <c r="E18" s="159"/>
      <c r="F18" s="159"/>
      <c r="G18" s="159"/>
      <c r="H18" s="159"/>
      <c r="I18" s="159"/>
      <c r="J18" s="159"/>
      <c r="K18" s="159"/>
    </row>
    <row r="19" spans="1:11" ht="20.25" customHeight="1">
      <c r="A19" s="158"/>
      <c r="B19" s="158"/>
      <c r="C19" s="158"/>
      <c r="D19" s="159"/>
      <c r="E19" s="159"/>
      <c r="F19" s="159"/>
      <c r="G19" s="159"/>
      <c r="H19" s="159"/>
      <c r="I19" s="159"/>
      <c r="J19" s="159"/>
      <c r="K19" s="159"/>
    </row>
    <row r="20" spans="1:11" ht="20.25" customHeight="1">
      <c r="A20" s="158"/>
      <c r="B20" s="158"/>
      <c r="C20" s="158"/>
      <c r="D20" s="159"/>
      <c r="E20" s="159"/>
      <c r="F20" s="159"/>
      <c r="G20" s="159"/>
      <c r="H20" s="159"/>
      <c r="I20" s="159"/>
      <c r="J20" s="159"/>
      <c r="K20" s="159"/>
    </row>
    <row r="21" spans="1:11" ht="20.25" customHeight="1">
      <c r="A21" s="158"/>
      <c r="B21" s="158"/>
      <c r="C21" s="158"/>
      <c r="D21" s="159"/>
      <c r="E21" s="159"/>
      <c r="F21" s="159"/>
      <c r="G21" s="159"/>
      <c r="H21" s="159"/>
      <c r="I21" s="159"/>
      <c r="J21" s="159"/>
      <c r="K21" s="159"/>
    </row>
    <row r="22" spans="1:11" ht="20.25" customHeight="1">
      <c r="A22" s="158"/>
      <c r="B22" s="158"/>
      <c r="C22" s="158"/>
      <c r="D22" s="159"/>
      <c r="E22" s="159"/>
      <c r="F22" s="159"/>
      <c r="G22" s="159"/>
      <c r="H22" s="159"/>
      <c r="I22" s="159"/>
      <c r="J22" s="159"/>
      <c r="K22" s="159"/>
    </row>
    <row r="23" spans="1:11" ht="20.25" customHeight="1">
      <c r="A23" s="158"/>
      <c r="B23" s="158"/>
      <c r="C23" s="158"/>
      <c r="D23" s="159"/>
      <c r="E23" s="159"/>
      <c r="F23" s="159"/>
      <c r="G23" s="159"/>
      <c r="H23" s="159"/>
      <c r="I23" s="159"/>
      <c r="J23" s="159"/>
      <c r="K23" s="159"/>
    </row>
    <row r="24" spans="1:11" ht="20.25" customHeight="1">
      <c r="A24" s="158"/>
      <c r="B24" s="158"/>
      <c r="C24" s="158"/>
      <c r="D24" s="159"/>
      <c r="E24" s="159"/>
      <c r="F24" s="159"/>
      <c r="G24" s="159"/>
      <c r="H24" s="159"/>
      <c r="I24" s="159"/>
      <c r="J24" s="159"/>
      <c r="K24" s="159"/>
    </row>
    <row r="25" spans="1:11" ht="20.25" customHeight="1">
      <c r="A25" s="158"/>
      <c r="B25" s="158"/>
      <c r="C25" s="158"/>
      <c r="D25" s="159"/>
      <c r="E25" s="159"/>
      <c r="F25" s="159"/>
      <c r="G25" s="159"/>
      <c r="H25" s="159"/>
      <c r="I25" s="159"/>
      <c r="J25" s="159"/>
      <c r="K25" s="159"/>
    </row>
    <row r="33" ht="12.75">
      <c r="G33" s="151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209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162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67" t="s">
        <v>169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1" ht="12.75" customHeight="1">
      <c r="A5" s="268" t="s">
        <v>32</v>
      </c>
      <c r="B5" s="269" t="s">
        <v>0</v>
      </c>
      <c r="C5" s="269" t="s">
        <v>33</v>
      </c>
      <c r="D5" s="270" t="s">
        <v>34</v>
      </c>
      <c r="E5" s="250" t="s">
        <v>35</v>
      </c>
      <c r="F5" s="250" t="s">
        <v>36</v>
      </c>
      <c r="G5" s="250"/>
      <c r="H5" s="250"/>
      <c r="I5" s="250"/>
      <c r="J5" s="250"/>
      <c r="K5" s="270" t="s">
        <v>37</v>
      </c>
    </row>
    <row r="6" spans="1:11" ht="12.75" customHeight="1">
      <c r="A6" s="268"/>
      <c r="B6" s="269"/>
      <c r="C6" s="269"/>
      <c r="D6" s="270"/>
      <c r="E6" s="250"/>
      <c r="F6" s="250" t="s">
        <v>179</v>
      </c>
      <c r="G6" s="250" t="s">
        <v>38</v>
      </c>
      <c r="H6" s="250"/>
      <c r="I6" s="250"/>
      <c r="J6" s="250"/>
      <c r="K6" s="270"/>
    </row>
    <row r="7" spans="1:11" ht="12.75" customHeight="1">
      <c r="A7" s="268"/>
      <c r="B7" s="269"/>
      <c r="C7" s="269"/>
      <c r="D7" s="270"/>
      <c r="E7" s="250"/>
      <c r="F7" s="250"/>
      <c r="G7" s="250" t="s">
        <v>39</v>
      </c>
      <c r="H7" s="250" t="s">
        <v>40</v>
      </c>
      <c r="I7" s="250" t="s">
        <v>41</v>
      </c>
      <c r="J7" s="250" t="s">
        <v>42</v>
      </c>
      <c r="K7" s="270"/>
    </row>
    <row r="8" spans="1:11" ht="12.75">
      <c r="A8" s="268"/>
      <c r="B8" s="269"/>
      <c r="C8" s="269"/>
      <c r="D8" s="270"/>
      <c r="E8" s="250"/>
      <c r="F8" s="250"/>
      <c r="G8" s="250"/>
      <c r="H8" s="250"/>
      <c r="I8" s="250"/>
      <c r="J8" s="250"/>
      <c r="K8" s="270"/>
    </row>
    <row r="9" spans="1:11" ht="102" customHeight="1">
      <c r="A9" s="268"/>
      <c r="B9" s="269"/>
      <c r="C9" s="269"/>
      <c r="D9" s="270"/>
      <c r="E9" s="250"/>
      <c r="F9" s="250"/>
      <c r="G9" s="250"/>
      <c r="H9" s="250"/>
      <c r="I9" s="250"/>
      <c r="J9" s="250"/>
      <c r="K9" s="270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1" t="s">
        <v>176</v>
      </c>
      <c r="C11" s="171" t="s">
        <v>177</v>
      </c>
      <c r="D11" s="87" t="s">
        <v>178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172</v>
      </c>
      <c r="J11" s="40">
        <v>0</v>
      </c>
      <c r="K11" s="87" t="s">
        <v>180</v>
      </c>
    </row>
    <row r="12" spans="1:11" ht="32.25" customHeight="1">
      <c r="A12" s="123">
        <v>2</v>
      </c>
      <c r="B12" s="171" t="s">
        <v>174</v>
      </c>
      <c r="C12" s="171" t="s">
        <v>196</v>
      </c>
      <c r="D12" s="87" t="s">
        <v>203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172</v>
      </c>
      <c r="J12" s="40">
        <v>0</v>
      </c>
      <c r="K12" s="87" t="s">
        <v>180</v>
      </c>
    </row>
    <row r="13" spans="1:11" ht="46.5" customHeight="1">
      <c r="A13" s="123">
        <v>3</v>
      </c>
      <c r="B13" s="171" t="s">
        <v>188</v>
      </c>
      <c r="C13" s="171" t="s">
        <v>189</v>
      </c>
      <c r="D13" s="87" t="s">
        <v>190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172</v>
      </c>
      <c r="J13" s="40">
        <v>0</v>
      </c>
      <c r="K13" s="87" t="s">
        <v>180</v>
      </c>
    </row>
    <row r="14" spans="1:11" ht="57" customHeight="1">
      <c r="A14" s="123">
        <v>4</v>
      </c>
      <c r="B14" s="171" t="s">
        <v>188</v>
      </c>
      <c r="C14" s="171" t="s">
        <v>189</v>
      </c>
      <c r="D14" s="87" t="s">
        <v>202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172</v>
      </c>
      <c r="J14" s="40">
        <v>0</v>
      </c>
      <c r="K14" s="87" t="s">
        <v>180</v>
      </c>
    </row>
    <row r="15" spans="1:11" ht="41.25" customHeight="1">
      <c r="A15" s="123">
        <v>5</v>
      </c>
      <c r="B15" s="171" t="s">
        <v>185</v>
      </c>
      <c r="C15" s="171" t="s">
        <v>186</v>
      </c>
      <c r="D15" s="87" t="s">
        <v>187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172</v>
      </c>
      <c r="J15" s="40">
        <v>100000</v>
      </c>
      <c r="K15" s="87" t="s">
        <v>180</v>
      </c>
    </row>
    <row r="16" spans="1:11" ht="45" customHeight="1">
      <c r="A16" s="123">
        <v>6</v>
      </c>
      <c r="B16" s="169" t="s">
        <v>116</v>
      </c>
      <c r="C16" s="169" t="s">
        <v>118</v>
      </c>
      <c r="D16" s="124" t="s">
        <v>171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172</v>
      </c>
      <c r="J16" s="40">
        <v>0</v>
      </c>
      <c r="K16" s="124" t="s">
        <v>173</v>
      </c>
    </row>
    <row r="17" spans="1:11" s="74" customFormat="1" ht="18" customHeight="1">
      <c r="A17" s="266" t="s">
        <v>1</v>
      </c>
      <c r="B17" s="266"/>
      <c r="C17" s="266"/>
      <c r="D17" s="266"/>
      <c r="E17" s="134">
        <f>SUM(E11:E16)</f>
        <v>340025</v>
      </c>
      <c r="F17" s="134">
        <f>SUM(F11:F16)</f>
        <v>340025</v>
      </c>
      <c r="G17" s="134">
        <f>SUM(G11:G16)</f>
        <v>240025</v>
      </c>
      <c r="H17" s="134">
        <v>0</v>
      </c>
      <c r="I17" s="134">
        <v>0</v>
      </c>
      <c r="J17" s="134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E5:E9"/>
    <mergeCell ref="F5:J5"/>
    <mergeCell ref="K5:K9"/>
    <mergeCell ref="I7:I9"/>
    <mergeCell ref="F6:F9"/>
    <mergeCell ref="A17:D17"/>
    <mergeCell ref="G7:G9"/>
    <mergeCell ref="H7:H9"/>
    <mergeCell ref="G6:J6"/>
    <mergeCell ref="J7:J9"/>
    <mergeCell ref="A4:K4"/>
    <mergeCell ref="A5:A9"/>
    <mergeCell ref="B5:B9"/>
    <mergeCell ref="C5:C9"/>
    <mergeCell ref="D5:D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210</v>
      </c>
      <c r="F1" s="16"/>
      <c r="G1" s="16"/>
    </row>
    <row r="2" spans="1:7" ht="12.75">
      <c r="A2" s="18"/>
      <c r="B2" s="18"/>
      <c r="C2" s="18"/>
      <c r="D2" s="16"/>
      <c r="E2" s="2" t="s">
        <v>162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74"/>
      <c r="B4" s="274"/>
      <c r="C4" s="274"/>
      <c r="D4" s="274"/>
      <c r="E4" s="274"/>
      <c r="F4" s="274"/>
      <c r="G4" s="274"/>
      <c r="H4" s="274"/>
    </row>
    <row r="5" spans="1:8" ht="34.5" customHeight="1">
      <c r="A5" s="275" t="s">
        <v>168</v>
      </c>
      <c r="B5" s="275"/>
      <c r="C5" s="275"/>
      <c r="D5" s="275"/>
      <c r="E5" s="275"/>
      <c r="F5" s="65"/>
      <c r="G5" s="65"/>
      <c r="H5" s="66"/>
    </row>
    <row r="6" spans="1:8" ht="12.75">
      <c r="A6" s="276" t="s">
        <v>32</v>
      </c>
      <c r="B6" s="276" t="s">
        <v>0</v>
      </c>
      <c r="C6" s="276" t="s">
        <v>3</v>
      </c>
      <c r="D6" s="279" t="s">
        <v>97</v>
      </c>
      <c r="E6" s="282" t="s">
        <v>98</v>
      </c>
      <c r="F6" s="68"/>
      <c r="G6" s="68"/>
      <c r="H6" s="69"/>
    </row>
    <row r="7" spans="1:8" ht="9.75" customHeight="1">
      <c r="A7" s="277"/>
      <c r="B7" s="277"/>
      <c r="C7" s="277"/>
      <c r="D7" s="280"/>
      <c r="E7" s="283"/>
      <c r="F7" s="64"/>
      <c r="G7" s="64"/>
      <c r="H7" s="70"/>
    </row>
    <row r="8" spans="1:8" ht="3" customHeight="1" hidden="1">
      <c r="A8" s="278"/>
      <c r="B8" s="278"/>
      <c r="C8" s="278"/>
      <c r="D8" s="281"/>
      <c r="E8" s="284"/>
      <c r="F8" s="68"/>
      <c r="G8" s="68"/>
      <c r="H8" s="69"/>
    </row>
    <row r="9" spans="1:8" ht="12.75">
      <c r="A9" s="135">
        <v>1</v>
      </c>
      <c r="B9" s="135">
        <v>2</v>
      </c>
      <c r="C9" s="135">
        <v>3</v>
      </c>
      <c r="D9" s="135">
        <v>4</v>
      </c>
      <c r="E9" s="136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4">
        <f>SUM(E11:E17)</f>
        <v>1273747.01</v>
      </c>
      <c r="F10" s="68"/>
      <c r="G10" s="68"/>
      <c r="H10" s="137"/>
    </row>
    <row r="11" spans="1:8" ht="20.25" customHeight="1">
      <c r="A11" s="163">
        <v>1</v>
      </c>
      <c r="B11" s="163">
        <v>600</v>
      </c>
      <c r="C11" s="163">
        <v>60013</v>
      </c>
      <c r="D11" s="164" t="s">
        <v>194</v>
      </c>
      <c r="E11" s="165">
        <v>100000</v>
      </c>
      <c r="F11" s="64"/>
      <c r="G11" s="64"/>
      <c r="H11" s="54"/>
    </row>
    <row r="12" spans="1:11" ht="20.25" customHeight="1">
      <c r="A12" s="163">
        <v>2</v>
      </c>
      <c r="B12" s="172" t="s">
        <v>174</v>
      </c>
      <c r="C12" s="172" t="s">
        <v>175</v>
      </c>
      <c r="D12" s="164" t="s">
        <v>181</v>
      </c>
      <c r="E12" s="165">
        <v>750000</v>
      </c>
      <c r="F12" s="64"/>
      <c r="G12" s="64"/>
      <c r="H12" s="54"/>
      <c r="K12" s="63"/>
    </row>
    <row r="13" spans="1:11" ht="20.25" customHeight="1">
      <c r="A13" s="163">
        <v>3</v>
      </c>
      <c r="B13" s="172" t="s">
        <v>174</v>
      </c>
      <c r="C13" s="172" t="s">
        <v>175</v>
      </c>
      <c r="D13" s="164" t="s">
        <v>181</v>
      </c>
      <c r="E13" s="165">
        <v>13900</v>
      </c>
      <c r="F13" s="64"/>
      <c r="G13" s="64"/>
      <c r="H13" s="54"/>
      <c r="K13" s="63"/>
    </row>
    <row r="14" spans="1:11" ht="20.25" customHeight="1">
      <c r="A14" s="163">
        <v>4</v>
      </c>
      <c r="B14" s="172" t="s">
        <v>174</v>
      </c>
      <c r="C14" s="172" t="s">
        <v>175</v>
      </c>
      <c r="D14" s="164" t="s">
        <v>181</v>
      </c>
      <c r="E14" s="173">
        <v>355347.01</v>
      </c>
      <c r="F14" s="64"/>
      <c r="G14" s="64"/>
      <c r="H14" s="54"/>
      <c r="K14" s="63"/>
    </row>
    <row r="15" spans="1:11" ht="20.25" customHeight="1">
      <c r="A15" s="163">
        <v>5</v>
      </c>
      <c r="B15" s="172" t="s">
        <v>198</v>
      </c>
      <c r="C15" s="172" t="s">
        <v>199</v>
      </c>
      <c r="D15" s="164" t="s">
        <v>215</v>
      </c>
      <c r="E15" s="173">
        <v>30000</v>
      </c>
      <c r="F15" s="64"/>
      <c r="G15" s="64"/>
      <c r="H15" s="54"/>
      <c r="K15" s="63"/>
    </row>
    <row r="16" spans="1:11" ht="30" customHeight="1">
      <c r="A16" s="163">
        <v>6</v>
      </c>
      <c r="B16" s="172" t="s">
        <v>198</v>
      </c>
      <c r="C16" s="172" t="s">
        <v>201</v>
      </c>
      <c r="D16" s="164" t="s">
        <v>216</v>
      </c>
      <c r="E16" s="173">
        <v>20000</v>
      </c>
      <c r="F16" s="64"/>
      <c r="G16" s="64"/>
      <c r="H16" s="54"/>
      <c r="K16" s="63"/>
    </row>
    <row r="17" spans="1:8" ht="20.25" customHeight="1">
      <c r="A17" s="149">
        <v>7</v>
      </c>
      <c r="B17" s="149">
        <v>801</v>
      </c>
      <c r="C17" s="149">
        <v>80195</v>
      </c>
      <c r="D17" s="166" t="s">
        <v>122</v>
      </c>
      <c r="E17" s="143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49">
        <v>1</v>
      </c>
      <c r="B19" s="149">
        <v>921</v>
      </c>
      <c r="C19" s="149">
        <v>92105</v>
      </c>
      <c r="D19" s="142" t="s">
        <v>119</v>
      </c>
      <c r="E19" s="167">
        <v>25000</v>
      </c>
      <c r="F19" s="64"/>
      <c r="G19" s="64"/>
      <c r="H19" s="54"/>
    </row>
    <row r="20" spans="1:8" ht="31.5" customHeight="1">
      <c r="A20" s="149">
        <v>2</v>
      </c>
      <c r="B20" s="149">
        <v>921</v>
      </c>
      <c r="C20" s="149">
        <v>92195</v>
      </c>
      <c r="D20" s="168" t="s">
        <v>120</v>
      </c>
      <c r="E20" s="167">
        <v>8000</v>
      </c>
      <c r="F20" s="64"/>
      <c r="G20" s="64"/>
      <c r="H20" s="54"/>
    </row>
    <row r="21" spans="1:8" ht="45" customHeight="1">
      <c r="A21" s="149">
        <v>3</v>
      </c>
      <c r="B21" s="149">
        <v>921</v>
      </c>
      <c r="C21" s="149">
        <v>92195</v>
      </c>
      <c r="D21" s="142" t="s">
        <v>121</v>
      </c>
      <c r="E21" s="167">
        <v>30000</v>
      </c>
      <c r="F21" s="64"/>
      <c r="G21" s="64"/>
      <c r="H21" s="54"/>
    </row>
    <row r="22" spans="1:13" ht="31.5" customHeight="1">
      <c r="A22" s="149">
        <v>4</v>
      </c>
      <c r="B22" s="149">
        <v>921</v>
      </c>
      <c r="C22" s="149">
        <v>92120</v>
      </c>
      <c r="D22" s="142" t="s">
        <v>114</v>
      </c>
      <c r="E22" s="167">
        <v>100000</v>
      </c>
      <c r="F22" s="64"/>
      <c r="G22" s="64"/>
      <c r="H22" s="54"/>
      <c r="K22" s="51"/>
      <c r="L22" s="51"/>
      <c r="M22" s="51"/>
    </row>
    <row r="23" spans="1:13" ht="45" customHeight="1">
      <c r="A23" s="149">
        <v>5</v>
      </c>
      <c r="B23" s="149">
        <v>926</v>
      </c>
      <c r="C23" s="149">
        <v>92605</v>
      </c>
      <c r="D23" s="142" t="s">
        <v>128</v>
      </c>
      <c r="E23" s="167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71" t="s">
        <v>1</v>
      </c>
      <c r="B24" s="272"/>
      <c r="C24" s="272"/>
      <c r="D24" s="273"/>
      <c r="E24" s="140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193</v>
      </c>
    </row>
    <row r="2" spans="1:5" ht="12.75">
      <c r="A2" s="18"/>
      <c r="B2" s="18"/>
      <c r="C2" s="18"/>
      <c r="D2" s="16"/>
      <c r="E2" s="2" t="s">
        <v>162</v>
      </c>
    </row>
    <row r="3" spans="1:5" ht="15.75">
      <c r="A3" s="274"/>
      <c r="B3" s="274"/>
      <c r="C3" s="274"/>
      <c r="D3" s="274"/>
      <c r="E3" s="274"/>
    </row>
    <row r="4" ht="12.75">
      <c r="E4" s="63"/>
    </row>
    <row r="5" ht="12.75">
      <c r="E5" s="63"/>
    </row>
    <row r="6" spans="1:5" ht="15.75">
      <c r="A6" s="275" t="s">
        <v>167</v>
      </c>
      <c r="B6" s="275"/>
      <c r="C6" s="275"/>
      <c r="D6" s="275"/>
      <c r="E6" s="275"/>
    </row>
    <row r="7" spans="4:5" ht="12.75">
      <c r="D7" s="18"/>
      <c r="E7" s="67"/>
    </row>
    <row r="8" spans="1:5" ht="12.75">
      <c r="A8" s="268" t="s">
        <v>32</v>
      </c>
      <c r="B8" s="268" t="s">
        <v>0</v>
      </c>
      <c r="C8" s="268" t="s">
        <v>3</v>
      </c>
      <c r="D8" s="270" t="s">
        <v>97</v>
      </c>
      <c r="E8" s="288" t="s">
        <v>98</v>
      </c>
    </row>
    <row r="9" spans="1:5" ht="12.75">
      <c r="A9" s="268"/>
      <c r="B9" s="268"/>
      <c r="C9" s="268"/>
      <c r="D9" s="270"/>
      <c r="E9" s="289"/>
    </row>
    <row r="10" spans="1:5" ht="12.75">
      <c r="A10" s="268"/>
      <c r="B10" s="268"/>
      <c r="C10" s="268"/>
      <c r="D10" s="270"/>
      <c r="E10" s="290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49">
        <v>1</v>
      </c>
      <c r="B12" s="149">
        <v>801</v>
      </c>
      <c r="C12" s="149">
        <v>80104</v>
      </c>
      <c r="D12" s="142" t="s">
        <v>163</v>
      </c>
      <c r="E12" s="143">
        <v>915000</v>
      </c>
    </row>
    <row r="13" spans="1:5" ht="29.25" customHeight="1">
      <c r="A13" s="149">
        <v>2</v>
      </c>
      <c r="B13" s="149">
        <v>801</v>
      </c>
      <c r="C13" s="149">
        <v>80149</v>
      </c>
      <c r="D13" s="142" t="s">
        <v>163</v>
      </c>
      <c r="E13" s="143">
        <v>68352</v>
      </c>
    </row>
    <row r="14" spans="1:5" ht="29.25" customHeight="1">
      <c r="A14" s="149">
        <v>3</v>
      </c>
      <c r="B14" s="149">
        <v>921</v>
      </c>
      <c r="C14" s="149">
        <v>92116</v>
      </c>
      <c r="D14" s="142" t="s">
        <v>134</v>
      </c>
      <c r="E14" s="143">
        <v>380584</v>
      </c>
    </row>
    <row r="15" spans="1:5" ht="24.75" customHeight="1">
      <c r="A15" s="285" t="s">
        <v>1</v>
      </c>
      <c r="B15" s="286"/>
      <c r="C15" s="286"/>
      <c r="D15" s="287"/>
      <c r="E15" s="50">
        <f>SUM(E12:E14)</f>
        <v>1363936</v>
      </c>
    </row>
    <row r="33" spans="3:4" ht="12.75">
      <c r="C33" s="160"/>
      <c r="D33" s="160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211</v>
      </c>
    </row>
    <row r="2" spans="1:7" ht="12.75">
      <c r="A2" s="18"/>
      <c r="B2" s="18"/>
      <c r="C2" s="18"/>
      <c r="D2" s="37"/>
      <c r="E2" s="37"/>
      <c r="F2" s="37"/>
      <c r="G2" s="2" t="s">
        <v>207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91" t="s">
        <v>206</v>
      </c>
      <c r="B4" s="291"/>
      <c r="C4" s="291"/>
      <c r="D4" s="291"/>
      <c r="E4" s="291"/>
      <c r="F4" s="291"/>
      <c r="G4" s="291"/>
    </row>
    <row r="5" spans="1:7" ht="12.75" customHeight="1">
      <c r="A5" s="268" t="s">
        <v>0</v>
      </c>
      <c r="B5" s="242" t="s">
        <v>3</v>
      </c>
      <c r="C5" s="242" t="s">
        <v>109</v>
      </c>
      <c r="D5" s="250" t="s">
        <v>129</v>
      </c>
      <c r="E5" s="288" t="s">
        <v>17</v>
      </c>
      <c r="F5" s="250" t="s">
        <v>54</v>
      </c>
      <c r="G5" s="250"/>
    </row>
    <row r="6" spans="1:7" ht="31.5" customHeight="1">
      <c r="A6" s="268"/>
      <c r="B6" s="243"/>
      <c r="C6" s="243"/>
      <c r="D6" s="292"/>
      <c r="E6" s="290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204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205</v>
      </c>
      <c r="D9" s="134">
        <v>45000</v>
      </c>
      <c r="E9" s="134">
        <v>45000</v>
      </c>
      <c r="F9" s="134">
        <v>45000</v>
      </c>
      <c r="G9" s="134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2022-11-23T12:35:15Z</cp:lastPrinted>
  <dcterms:created xsi:type="dcterms:W3CDTF">2010-03-08T07:45:02Z</dcterms:created>
  <dcterms:modified xsi:type="dcterms:W3CDTF">2022-12-02T07:07:57Z</dcterms:modified>
  <cp:category/>
  <cp:version/>
  <cp:contentType/>
  <cp:contentStatus/>
</cp:coreProperties>
</file>