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'DOCHODY'!$A$1:$K$23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'WYDATKI'!$A$1:$H$19</definedName>
    <definedName name="_xlnm.Print_Area" localSheetId="2">'WYDATKI BIEŻĄCE'!$A$1:$N$32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<sst xmlns="http://schemas.openxmlformats.org/spreadsheetml/2006/main" count="698" uniqueCount="340">
  <si>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</si>
  <si>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</si>
  <si>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</si>
  <si>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</si>
  <si>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</si>
  <si>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</si>
  <si>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</si>
  <si>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</si>
  <si>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</si>
  <si>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</si>
  <si>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</si>
  <si>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</si>
  <si>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</si>
  <si>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</si>
  <si>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</si>
  <si>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</si>
  <si>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</si>
  <si>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</si>
  <si>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</si>
  <si>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</si>
  <si>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</si>
  <si>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</si>
  <si>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</si>
  <si>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</si>
  <si>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</si>
  <si>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</si>
  <si>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</si>
  <si>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</si>
  <si>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</si>
  <si>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</si>
  <si>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</si>
  <si>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</si>
  <si>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</si>
  <si>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</si>
  <si>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</si>
  <si>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</si>
  <si>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</si>
  <si>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</si>
  <si>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</si>
  <si>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</si>
  <si>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</si>
  <si>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</si>
  <si>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</si>
  <si>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</si>
  <si>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</si>
  <si>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</si>
  <si>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</si>
  <si>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</si>
  <si>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</si>
  <si>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</si>
  <si>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</si>
  <si>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</si>
  <si>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</si>
  <si>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</si>
  <si>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</si>
  <si>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</si>
  <si>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</si>
  <si>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</si>
  <si>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</si>
  <si>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</si>
  <si>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</si>
  <si>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</si>
  <si>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</si>
  <si>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</si>
  <si>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</si>
  <si>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</si>
  <si>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</si>
  <si>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</si>
  <si>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</si>
  <si>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</si>
  <si>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</si>
  <si>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</si>
  <si>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</si>
  <si>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</si>
  <si>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</si>
  <si>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</si>
  <si>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</si>
  <si>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</si>
  <si>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</si>
  <si>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</si>
  <si>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</si>
  <si>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</si>
  <si>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</si>
  <si>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</si>
  <si>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</si>
  <si>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</si>
  <si>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</si>
  <si>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</si>
  <si>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</si>
  <si>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</si>
  <si>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</si>
  <si>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</si>
  <si>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</si>
  <si>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</si>
  <si>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</si>
  <si>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</si>
  <si>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</si>
  <si>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</si>
  <si>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</si>
  <si>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</si>
  <si>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</si>
  <si>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</si>
  <si>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</si>
  <si>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</si>
  <si>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</si>
  <si>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</si>
  <si>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</si>
  <si>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</si>
  <si>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</si>
  <si>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</si>
  <si>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</si>
  <si>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</si>
  <si>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</si>
  <si>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</si>
  <si>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</si>
  <si>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</si>
  <si>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</si>
  <si>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</si>
  <si>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</si>
  <si>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</si>
  <si>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</si>
  <si>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</si>
  <si>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</si>
  <si>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</si>
  <si>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</si>
  <si>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</si>
  <si>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</si>
  <si>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</si>
  <si>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</si>
  <si>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</si>
  <si>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</si>
  <si>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</si>
  <si>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</si>
  <si>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</si>
  <si>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</si>
  <si>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</si>
  <si>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</si>
  <si>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</si>
  <si>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</si>
  <si>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</si>
  <si>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</si>
  <si>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</si>
  <si>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</si>
  <si>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</si>
  <si>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</si>
  <si>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</si>
  <si>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</si>
  <si>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</si>
  <si>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</si>
  <si>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</si>
  <si>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</si>
  <si>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</si>
  <si>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</si>
  <si>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</si>
  <si>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</si>
  <si>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</si>
  <si>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</si>
  <si>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</si>
  <si>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</si>
  <si>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</si>
  <si>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</si>
  <si>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</si>
  <si>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</si>
  <si>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</si>
  <si>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</si>
  <si>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</si>
  <si>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</si>
  <si>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</si>
  <si>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</si>
  <si>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</si>
  <si>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</si>
  <si>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</si>
  <si>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</si>
  <si>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</si>
  <si>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</si>
  <si>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</si>
  <si>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</si>
  <si>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</si>
  <si>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</si>
  <si>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</si>
  <si>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</si>
  <si>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</si>
  <si>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</si>
  <si>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</si>
  <si>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</si>
  <si>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</si>
  <si>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</si>
  <si>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</si>
  <si>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</si>
  <si>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</si>
  <si>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</si>
  <si>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</si>
  <si>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</si>
  <si>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</si>
  <si>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</si>
  <si>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</si>
  <si>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</si>
  <si>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</si>
  <si>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</si>
  <si>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</si>
  <si>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</si>
  <si>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</si>
  <si>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</si>
  <si>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</si>
  <si>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</si>
  <si>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</si>
  <si>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</si>
  <si>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</si>
  <si>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</si>
  <si>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</si>
  <si>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</si>
  <si>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</si>
  <si>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</si>
  <si>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</si>
  <si>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</si>
  <si>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</si>
  <si>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</si>
  <si>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</si>
  <si>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</si>
  <si>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</si>
  <si>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</si>
  <si>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</si>
  <si>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</si>
  <si>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</si>
  <si>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</si>
  <si>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</si>
  <si>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</si>
  <si>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</si>
  <si>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</si>
  <si>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</si>
  <si>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</si>
  <si>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</si>
  <si>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</si>
  <si>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</si>
  <si>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</si>
  <si>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</si>
  <si>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</si>
  <si>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</si>
  <si>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</si>
  <si>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</si>
  <si>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</si>
  <si>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</si>
  <si>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</si>
  <si>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</si>
  <si>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</si>
  <si>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</si>
  <si>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</si>
  <si>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</si>
  <si>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</si>
  <si>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</si>
  <si>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</si>
  <si>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</si>
  <si>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</si>
  <si>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</si>
  <si>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</si>
  <si>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</si>
  <si>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</si>
  <si>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</si>
  <si>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</si>
  <si>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</si>
  <si>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</si>
  <si>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</si>
  <si>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</si>
  <si>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</si>
  <si>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</si>
  <si>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</si>
  <si>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</si>
  <si>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</si>
  <si>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</si>
  <si>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</si>
  <si>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</si>
  <si>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</si>
  <si>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</si>
  <si>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</si>
  <si>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</si>
  <si>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</si>
  <si>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</si>
  <si>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</si>
  <si>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</si>
  <si>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</si>
  <si>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</si>
  <si>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</si>
  <si>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</si>
  <si>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</si>
  <si>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</si>
  <si>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</si>
  <si>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</si>
  <si>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</si>
  <si>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</si>
  <si>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</si>
  <si>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</si>
  <si>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</si>
  <si>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</si>
  <si>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</si>
  <si>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</si>
  <si>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</si>
  <si>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</si>
  <si>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</si>
  <si>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</si>
  <si>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</si>
  <si>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</si>
  <si>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</si>
  <si>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</si>
  <si>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</si>
  <si>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</si>
  <si>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</si>
  <si>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</si>
  <si>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</si>
  <si>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</si>
  <si>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</si>
  <si>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</si>
  <si>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</si>
  <si>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</si>
  <si>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</si>
  <si>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</si>
  <si>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</si>
  <si>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</si>
  <si>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</si>
  <si>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</si>
  <si>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</si>
  <si>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</si>
  <si>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</si>
  <si>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852</t>
  </si>
  <si>
    <t>POMOC SPOŁECZNA</t>
  </si>
  <si>
    <t>85513</t>
  </si>
  <si>
    <t>Składki na ubezpieczenie zdrowotne opłacane za osoby pobierające niektóre świadczenia rodzinne oraz za osoby pobierające zasiłki dla opiekunów</t>
  </si>
  <si>
    <t>Załącznik nr 4 do Zarządzenia nr 37/2021 Wójta Gminy Belsk Duży z dnia 30 kwietnia 2021 roku</t>
  </si>
  <si>
    <t>Załącznik nr 1 do Zarządzenia nr 50/2021 Wójta Gminy Belsk Duży z dnia 31 maja  2021 roku</t>
  </si>
  <si>
    <t>Załącznik nr 2 do Zarządzenia nr 50/2021 Wójta Gminy Belsk Duży z dnia 31 maja 2021 roku</t>
  </si>
  <si>
    <t>Załącznik nr 3 do Zarządzenia nr 50/2021 Wójta Gminy Belsk Duży z dnia 31 maja 2021 roku</t>
  </si>
  <si>
    <t>85230</t>
  </si>
  <si>
    <t>Pomoc w zakresie dożywiania</t>
  </si>
  <si>
    <t>75023</t>
  </si>
  <si>
    <t>Urzędy gmin (miast i miast na prawach powiatu)</t>
  </si>
  <si>
    <t>RÓŻNE ROZLICZENIA</t>
  </si>
  <si>
    <t>Rezerwy ogólne i celowe</t>
  </si>
  <si>
    <t>Urzędy gmin</t>
  </si>
  <si>
    <t>758</t>
  </si>
  <si>
    <t>75818</t>
  </si>
  <si>
    <t>Dotacje celowe otrzymane z budżetu państwa na realizację własnych zadań bieżących gmin (związkom gmin, związkom powiatowo-gminnym)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</si>
</sst>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140625" style="0" customWidth="1"/>
    <col min="4" max="4" width="11.00390625" style="0" customWidth="1"/>
    <col min="5" max="5" width="13.7109375" style="0" customWidth="1"/>
    <col min="6" max="6" width="14.8515625" style="0" customWidth="1"/>
    <col min="7" max="7" width="13.0039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327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320</v>
      </c>
      <c r="L2" s="2"/>
    </row>
    <row r="3" spans="1:5" ht="16.5" customHeight="1">
      <c r="A3" s="96"/>
      <c r="B3" s="281" t="s">
        <v>110</v>
      </c>
      <c r="C3" s="281"/>
      <c r="D3" s="281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2"/>
      <c r="D5" s="282"/>
      <c r="E5" s="282"/>
    </row>
    <row r="6" spans="1:11" ht="12.75">
      <c r="A6" s="4"/>
      <c r="B6" s="4"/>
      <c r="C6" s="87"/>
      <c r="D6" s="87"/>
      <c r="E6" s="87"/>
      <c r="F6" s="283"/>
      <c r="G6" s="283"/>
      <c r="H6" s="283"/>
      <c r="I6" s="283"/>
      <c r="J6" s="283"/>
      <c r="K6" s="284"/>
    </row>
    <row r="7" spans="1:11" ht="12.75">
      <c r="A7" s="285" t="s">
        <v>0</v>
      </c>
      <c r="B7" s="285"/>
      <c r="C7" s="287" t="s">
        <v>1</v>
      </c>
      <c r="D7" s="288"/>
      <c r="E7" s="289"/>
      <c r="F7" s="296" t="s">
        <v>19</v>
      </c>
      <c r="G7" s="296"/>
      <c r="H7" s="296"/>
      <c r="I7" s="296"/>
      <c r="J7" s="296"/>
      <c r="K7" s="297"/>
    </row>
    <row r="8" spans="1:11" ht="12.75">
      <c r="A8" s="285"/>
      <c r="B8" s="285"/>
      <c r="C8" s="290"/>
      <c r="D8" s="291"/>
      <c r="E8" s="292"/>
      <c r="F8" s="290" t="s">
        <v>2</v>
      </c>
      <c r="G8" s="298" t="s">
        <v>6</v>
      </c>
      <c r="H8" s="297"/>
      <c r="I8" s="299" t="s">
        <v>4</v>
      </c>
      <c r="J8" s="298" t="s">
        <v>6</v>
      </c>
      <c r="K8" s="297"/>
    </row>
    <row r="9" spans="1:11" ht="105" customHeight="1">
      <c r="A9" s="285"/>
      <c r="B9" s="286"/>
      <c r="C9" s="293"/>
      <c r="D9" s="294"/>
      <c r="E9" s="295"/>
      <c r="F9" s="293"/>
      <c r="G9" s="90" t="s">
        <v>111</v>
      </c>
      <c r="H9" s="91" t="s">
        <v>112</v>
      </c>
      <c r="I9" s="286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78">
        <v>3</v>
      </c>
      <c r="D11" s="279"/>
      <c r="E11" s="280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5.5" customHeight="1">
      <c r="A12" s="262" t="s">
        <v>322</v>
      </c>
      <c r="B12" s="247" t="s">
        <v>323</v>
      </c>
      <c r="C12" s="219">
        <v>258761</v>
      </c>
      <c r="D12" s="219">
        <v>-1700</v>
      </c>
      <c r="E12" s="219">
        <f>C12+D12</f>
        <v>257061</v>
      </c>
      <c r="F12" s="219">
        <f>E12-I12</f>
        <v>257061</v>
      </c>
      <c r="G12" s="219">
        <v>256100</v>
      </c>
      <c r="H12" s="219">
        <v>0</v>
      </c>
      <c r="I12" s="219">
        <v>0</v>
      </c>
      <c r="J12" s="219">
        <v>0</v>
      </c>
      <c r="K12" s="219">
        <v>0</v>
      </c>
    </row>
    <row r="13" spans="1:11" s="17" customFormat="1" ht="67.5" customHeight="1">
      <c r="A13" s="248"/>
      <c r="B13" s="176" t="s">
        <v>339</v>
      </c>
      <c r="C13" s="218">
        <v>11300</v>
      </c>
      <c r="D13" s="218">
        <v>-1700</v>
      </c>
      <c r="E13" s="218">
        <f>C13+D13</f>
        <v>9600</v>
      </c>
      <c r="F13" s="218">
        <v>-1700</v>
      </c>
      <c r="G13" s="218">
        <f>F13</f>
        <v>-1700</v>
      </c>
      <c r="H13" s="218">
        <v>0</v>
      </c>
      <c r="I13" s="218">
        <v>0</v>
      </c>
      <c r="J13" s="218">
        <v>0</v>
      </c>
      <c r="K13" s="218">
        <v>0</v>
      </c>
    </row>
    <row r="14" spans="1:11" ht="12.75">
      <c r="A14" s="199"/>
      <c r="B14" s="199" t="s">
        <v>115</v>
      </c>
      <c r="C14" s="270">
        <v>35633407.11</v>
      </c>
      <c r="D14" s="219">
        <f>D12</f>
        <v>-1700</v>
      </c>
      <c r="E14" s="219">
        <f>C14+D14</f>
        <v>35631707.11</v>
      </c>
      <c r="F14" s="219">
        <v>35391707.11</v>
      </c>
      <c r="G14" s="271">
        <v>9449218.71</v>
      </c>
      <c r="H14" s="271">
        <v>51494.4</v>
      </c>
      <c r="I14" s="271">
        <v>240000</v>
      </c>
      <c r="J14" s="271">
        <v>0</v>
      </c>
      <c r="K14" s="271">
        <v>0</v>
      </c>
    </row>
    <row r="15" spans="1:11" s="17" customFormat="1" ht="12.75">
      <c r="A15"/>
      <c r="B15" s="30"/>
      <c r="C15" s="272"/>
      <c r="D15" s="272"/>
      <c r="E15" s="272"/>
      <c r="F15" s="273"/>
      <c r="G15" s="273"/>
      <c r="H15" s="273"/>
      <c r="I15" s="273"/>
      <c r="J15" s="273"/>
      <c r="K15" s="273"/>
    </row>
    <row r="16" spans="1:5" ht="12.75">
      <c r="A16" s="30"/>
      <c r="B16" s="30"/>
      <c r="C16" s="30"/>
      <c r="D16" s="30"/>
      <c r="E16" s="30"/>
    </row>
    <row r="17" spans="1:11" s="17" customFormat="1" ht="12.75">
      <c r="A17"/>
      <c r="B17" s="30"/>
      <c r="C17" s="30"/>
      <c r="D17" s="30"/>
      <c r="E17" s="30"/>
      <c r="F17"/>
      <c r="G17"/>
      <c r="H17"/>
      <c r="I17"/>
      <c r="J17"/>
      <c r="K17"/>
    </row>
    <row r="18" spans="1:11" s="17" customFormat="1" ht="12.75">
      <c r="A18"/>
      <c r="B18"/>
      <c r="C18"/>
      <c r="D18"/>
      <c r="E18"/>
      <c r="F18"/>
      <c r="G18"/>
      <c r="H18"/>
      <c r="I18"/>
      <c r="J18"/>
      <c r="K18"/>
    </row>
    <row r="19" spans="1:11" s="17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48" customFormat="1" ht="12.75">
      <c r="A23"/>
      <c r="B23"/>
      <c r="C23"/>
      <c r="D23"/>
      <c r="E23"/>
      <c r="F23"/>
      <c r="G23"/>
      <c r="H23"/>
      <c r="I23"/>
      <c r="J23"/>
      <c r="K23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48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48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7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8" customFormat="1" ht="12.75">
      <c r="A30"/>
      <c r="B30"/>
      <c r="C30"/>
      <c r="D30"/>
      <c r="E30"/>
      <c r="F30"/>
      <c r="G30"/>
      <c r="H30"/>
      <c r="I30"/>
      <c r="J30"/>
      <c r="K30"/>
    </row>
    <row r="31" spans="6:7" ht="12.75">
      <c r="F31" s="273"/>
      <c r="G31" s="273"/>
    </row>
    <row r="32" spans="1:11" s="148" customFormat="1" ht="12.75">
      <c r="A32"/>
      <c r="B32"/>
      <c r="C32"/>
      <c r="D32"/>
      <c r="E32"/>
      <c r="F32"/>
      <c r="G32"/>
      <c r="H32"/>
      <c r="I32"/>
      <c r="J32"/>
      <c r="K32"/>
    </row>
    <row r="33" spans="6:7" ht="12.75">
      <c r="F33" s="273"/>
      <c r="G33" s="273"/>
    </row>
    <row r="34" spans="1:11" s="14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148" customFormat="1" ht="12.75">
      <c r="A35"/>
      <c r="B35"/>
      <c r="C35"/>
      <c r="D35"/>
      <c r="E35"/>
      <c r="F35"/>
      <c r="G35"/>
      <c r="H35"/>
      <c r="I35"/>
      <c r="J35"/>
      <c r="K35"/>
    </row>
    <row r="36" ht="57" customHeight="1"/>
    <row r="37" ht="17.25" customHeight="1"/>
    <row r="41" spans="1:11" s="115" customFormat="1" ht="12.75">
      <c r="A41"/>
      <c r="B41"/>
      <c r="C41"/>
      <c r="D41"/>
      <c r="E41"/>
      <c r="F41"/>
      <c r="G41"/>
      <c r="H41"/>
      <c r="I41"/>
      <c r="J41"/>
      <c r="K41"/>
    </row>
    <row r="42" ht="78" customHeight="1"/>
    <row r="45" ht="63.75" customHeight="1"/>
    <row r="46" ht="77.25" customHeight="1"/>
    <row r="47" ht="65.25" customHeight="1"/>
    <row r="48" ht="18.75" customHeight="1"/>
    <row r="49" ht="27" customHeight="1"/>
    <row r="50" ht="64.5" customHeight="1"/>
    <row r="51" ht="18.75" customHeight="1"/>
    <row r="53" ht="89.25" customHeight="1"/>
    <row r="54" ht="65.25" customHeight="1"/>
    <row r="55" ht="16.5" customHeight="1"/>
    <row r="56" spans="1:11" s="148" customFormat="1" ht="66" customHeight="1">
      <c r="A56"/>
      <c r="B56"/>
      <c r="C56"/>
      <c r="D56"/>
      <c r="E56"/>
      <c r="F56"/>
      <c r="G56"/>
      <c r="H56"/>
      <c r="I56"/>
      <c r="J56"/>
      <c r="K56"/>
    </row>
    <row r="57" ht="27" customHeight="1"/>
    <row r="58" spans="1:11" s="17" customFormat="1" ht="50.25" customHeight="1">
      <c r="A58"/>
      <c r="B58"/>
      <c r="C58"/>
      <c r="D58"/>
      <c r="E58"/>
      <c r="F58"/>
      <c r="G58"/>
      <c r="H58"/>
      <c r="I58"/>
      <c r="J58"/>
      <c r="K58"/>
    </row>
    <row r="59" ht="15.75" customHeight="1"/>
    <row r="60" ht="76.5" customHeight="1"/>
    <row r="62" ht="6" customHeight="1"/>
    <row r="63" spans="1:11" s="17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7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17" customFormat="1" ht="67.5" customHeight="1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27" customHeight="1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27.75" customHeight="1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51.75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56.2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27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54.7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3.2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8.7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69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7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26.2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51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67.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2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77.2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30" customHeight="1">
      <c r="A90"/>
      <c r="B90"/>
      <c r="C90"/>
      <c r="D90"/>
      <c r="E90"/>
      <c r="F90"/>
      <c r="G90"/>
      <c r="H90"/>
      <c r="I90"/>
      <c r="J90"/>
      <c r="K90"/>
    </row>
    <row r="91" spans="1:11" s="115" customFormat="1" ht="30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51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24.7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6.7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29.2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92.2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7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40.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51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1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15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38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3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4" s="17" customFormat="1" ht="0" customHeight="1" hidden="1">
      <c r="A104"/>
      <c r="B104"/>
      <c r="C104"/>
      <c r="D104"/>
      <c r="E104"/>
      <c r="F104"/>
      <c r="G104"/>
      <c r="H104"/>
      <c r="I104"/>
      <c r="J104"/>
      <c r="K104"/>
      <c r="N104" s="200"/>
    </row>
    <row r="105" spans="1:11" s="17" customFormat="1" ht="1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5.75" customHeight="1">
      <c r="A106"/>
      <c r="B106"/>
      <c r="C106"/>
      <c r="D106"/>
      <c r="E106"/>
      <c r="F106"/>
      <c r="G106"/>
      <c r="H106"/>
      <c r="I106"/>
      <c r="J106"/>
      <c r="K106"/>
    </row>
    <row r="108" spans="1:11" s="1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2.75">
      <c r="A109"/>
      <c r="B109"/>
      <c r="C109"/>
      <c r="D109"/>
      <c r="E109"/>
      <c r="F109"/>
      <c r="G109"/>
      <c r="H109"/>
      <c r="I109"/>
      <c r="J109"/>
      <c r="K109"/>
    </row>
    <row r="112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6" t="s">
        <v>198</v>
      </c>
      <c r="B4" s="376"/>
      <c r="C4" s="376"/>
      <c r="D4" s="376"/>
      <c r="E4" s="376"/>
      <c r="F4" s="376"/>
      <c r="G4" s="376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7" t="s">
        <v>35</v>
      </c>
      <c r="B7" s="360" t="s">
        <v>199</v>
      </c>
      <c r="C7" s="356" t="s">
        <v>200</v>
      </c>
      <c r="D7" s="329" t="s">
        <v>201</v>
      </c>
      <c r="E7" s="330"/>
      <c r="F7" s="329" t="s">
        <v>202</v>
      </c>
      <c r="G7" s="331"/>
      <c r="H7" s="356" t="s">
        <v>203</v>
      </c>
    </row>
    <row r="8" spans="1:8" ht="12.75">
      <c r="A8" s="377"/>
      <c r="B8" s="378"/>
      <c r="C8" s="357"/>
      <c r="D8" s="356" t="s">
        <v>204</v>
      </c>
      <c r="E8" s="153" t="s">
        <v>6</v>
      </c>
      <c r="F8" s="356" t="s">
        <v>204</v>
      </c>
      <c r="G8" s="150" t="s">
        <v>6</v>
      </c>
      <c r="H8" s="357"/>
    </row>
    <row r="9" spans="1:8" ht="12.75">
      <c r="A9" s="377"/>
      <c r="B9" s="378"/>
      <c r="C9" s="357"/>
      <c r="D9" s="357"/>
      <c r="E9" s="356" t="s">
        <v>205</v>
      </c>
      <c r="F9" s="357"/>
      <c r="G9" s="356" t="s">
        <v>206</v>
      </c>
      <c r="H9" s="357"/>
    </row>
    <row r="10" spans="1:8" ht="12.75">
      <c r="A10" s="328"/>
      <c r="B10" s="379"/>
      <c r="C10" s="358"/>
      <c r="D10" s="358"/>
      <c r="E10" s="358"/>
      <c r="F10" s="358"/>
      <c r="G10" s="358"/>
      <c r="H10" s="358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80" t="s">
        <v>1</v>
      </c>
      <c r="B15" s="381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82" t="s">
        <v>297</v>
      </c>
      <c r="B4" s="382"/>
      <c r="C4" s="382"/>
      <c r="D4" s="382"/>
      <c r="E4" s="382"/>
      <c r="F4" s="382"/>
      <c r="G4" s="382"/>
    </row>
    <row r="5" spans="1:7" ht="28.5" customHeight="1">
      <c r="A5" s="347" t="s">
        <v>0</v>
      </c>
      <c r="B5" s="327" t="s">
        <v>3</v>
      </c>
      <c r="C5" s="327" t="s">
        <v>223</v>
      </c>
      <c r="D5" s="326" t="s">
        <v>272</v>
      </c>
      <c r="E5" s="326" t="s">
        <v>273</v>
      </c>
      <c r="F5" s="326" t="s">
        <v>73</v>
      </c>
      <c r="G5" s="326"/>
    </row>
    <row r="6" spans="1:7" ht="30" customHeight="1">
      <c r="A6" s="347"/>
      <c r="B6" s="328"/>
      <c r="C6" s="328"/>
      <c r="D6" s="383"/>
      <c r="E6" s="326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2">
        <v>600</v>
      </c>
      <c r="B8" s="243"/>
      <c r="C8" s="243" t="s">
        <v>220</v>
      </c>
      <c r="D8" s="244">
        <v>175000</v>
      </c>
      <c r="E8" s="244">
        <v>175000</v>
      </c>
      <c r="F8" s="244">
        <v>0</v>
      </c>
      <c r="G8" s="244">
        <v>175000</v>
      </c>
    </row>
    <row r="9" spans="1:7" ht="27.75" customHeight="1">
      <c r="A9" s="190"/>
      <c r="B9" s="190">
        <v>60016</v>
      </c>
      <c r="C9" s="216" t="s">
        <v>279</v>
      </c>
      <c r="D9" s="234">
        <v>175000</v>
      </c>
      <c r="E9" s="234">
        <v>175000</v>
      </c>
      <c r="F9" s="234">
        <v>0</v>
      </c>
      <c r="G9" s="234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4">
        <v>100000</v>
      </c>
      <c r="E11" s="234">
        <v>100000</v>
      </c>
      <c r="F11" s="234">
        <v>0</v>
      </c>
      <c r="G11" s="234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4">
        <v>86700</v>
      </c>
      <c r="E13" s="234">
        <v>86700</v>
      </c>
      <c r="F13" s="234">
        <v>86700</v>
      </c>
      <c r="G13" s="234">
        <v>0</v>
      </c>
    </row>
    <row r="14" spans="1:7" ht="31.5" customHeight="1">
      <c r="A14" s="183">
        <v>921</v>
      </c>
      <c r="B14" s="192"/>
      <c r="C14" s="245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6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6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6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6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6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5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6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4" t="s">
        <v>268</v>
      </c>
      <c r="B4" s="384"/>
      <c r="C4" s="384"/>
      <c r="D4" s="384"/>
      <c r="E4" s="384"/>
      <c r="F4" s="384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5" t="s">
        <v>35</v>
      </c>
      <c r="B7" s="385" t="s">
        <v>120</v>
      </c>
      <c r="C7" s="386" t="s">
        <v>121</v>
      </c>
      <c r="D7" s="386" t="s">
        <v>269</v>
      </c>
      <c r="E7" s="367" t="s">
        <v>122</v>
      </c>
      <c r="F7" s="370" t="s">
        <v>270</v>
      </c>
    </row>
    <row r="8" spans="1:6" ht="12.75">
      <c r="A8" s="385"/>
      <c r="B8" s="385"/>
      <c r="C8" s="385"/>
      <c r="D8" s="386"/>
      <c r="E8" s="368"/>
      <c r="F8" s="371"/>
    </row>
    <row r="9" spans="1:6" ht="12.75">
      <c r="A9" s="385"/>
      <c r="B9" s="385"/>
      <c r="C9" s="385"/>
      <c r="D9" s="386"/>
      <c r="E9" s="369"/>
      <c r="F9" s="372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4" t="s">
        <v>126</v>
      </c>
      <c r="B14" s="366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4" t="s">
        <v>141</v>
      </c>
      <c r="B24" s="366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414" t="s">
        <v>194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16" t="s">
        <v>35</v>
      </c>
      <c r="B6" s="416" t="s">
        <v>65</v>
      </c>
      <c r="C6" s="417" t="s">
        <v>66</v>
      </c>
      <c r="D6" s="418" t="s">
        <v>67</v>
      </c>
      <c r="E6" s="413" t="s">
        <v>68</v>
      </c>
      <c r="F6" s="412" t="s">
        <v>6</v>
      </c>
      <c r="G6" s="412"/>
      <c r="H6" s="412" t="s">
        <v>39</v>
      </c>
      <c r="I6" s="412"/>
      <c r="J6" s="412"/>
      <c r="K6" s="412"/>
      <c r="L6" s="412"/>
      <c r="M6" s="412"/>
      <c r="N6" s="412"/>
      <c r="O6" s="412"/>
      <c r="P6" s="412"/>
      <c r="Q6" s="412"/>
    </row>
    <row r="7" spans="1:17" s="86" customFormat="1" ht="9.75">
      <c r="A7" s="416"/>
      <c r="B7" s="416"/>
      <c r="C7" s="417"/>
      <c r="D7" s="418"/>
      <c r="E7" s="413"/>
      <c r="F7" s="413" t="s">
        <v>69</v>
      </c>
      <c r="G7" s="413" t="s">
        <v>70</v>
      </c>
      <c r="H7" s="412" t="s">
        <v>71</v>
      </c>
      <c r="I7" s="412"/>
      <c r="J7" s="412"/>
      <c r="K7" s="412"/>
      <c r="L7" s="412"/>
      <c r="M7" s="412"/>
      <c r="N7" s="412"/>
      <c r="O7" s="412"/>
      <c r="P7" s="412"/>
      <c r="Q7" s="412"/>
    </row>
    <row r="8" spans="1:17" s="86" customFormat="1" ht="9.75">
      <c r="A8" s="416"/>
      <c r="B8" s="416"/>
      <c r="C8" s="417"/>
      <c r="D8" s="418"/>
      <c r="E8" s="413"/>
      <c r="F8" s="413"/>
      <c r="G8" s="413"/>
      <c r="H8" s="413" t="s">
        <v>72</v>
      </c>
      <c r="I8" s="412" t="s">
        <v>73</v>
      </c>
      <c r="J8" s="412"/>
      <c r="K8" s="412"/>
      <c r="L8" s="412"/>
      <c r="M8" s="412"/>
      <c r="N8" s="412"/>
      <c r="O8" s="412"/>
      <c r="P8" s="412"/>
      <c r="Q8" s="412"/>
    </row>
    <row r="9" spans="1:17" s="86" customFormat="1" ht="9.75">
      <c r="A9" s="416"/>
      <c r="B9" s="416"/>
      <c r="C9" s="417"/>
      <c r="D9" s="418"/>
      <c r="E9" s="413"/>
      <c r="F9" s="413"/>
      <c r="G9" s="413"/>
      <c r="H9" s="413"/>
      <c r="I9" s="412" t="s">
        <v>74</v>
      </c>
      <c r="J9" s="412"/>
      <c r="K9" s="412"/>
      <c r="L9" s="412"/>
      <c r="M9" s="412" t="s">
        <v>75</v>
      </c>
      <c r="N9" s="412"/>
      <c r="O9" s="412"/>
      <c r="P9" s="412"/>
      <c r="Q9" s="412"/>
    </row>
    <row r="10" spans="1:17" s="86" customFormat="1" ht="9.75">
      <c r="A10" s="416"/>
      <c r="B10" s="416"/>
      <c r="C10" s="417"/>
      <c r="D10" s="418"/>
      <c r="E10" s="413"/>
      <c r="F10" s="413"/>
      <c r="G10" s="413"/>
      <c r="H10" s="413"/>
      <c r="I10" s="413" t="s">
        <v>76</v>
      </c>
      <c r="J10" s="412" t="s">
        <v>77</v>
      </c>
      <c r="K10" s="412"/>
      <c r="L10" s="412"/>
      <c r="M10" s="413" t="s">
        <v>78</v>
      </c>
      <c r="N10" s="413" t="s">
        <v>77</v>
      </c>
      <c r="O10" s="413"/>
      <c r="P10" s="413"/>
      <c r="Q10" s="413"/>
    </row>
    <row r="11" spans="1:17" s="86" customFormat="1" ht="36.75" customHeight="1">
      <c r="A11" s="416"/>
      <c r="B11" s="416"/>
      <c r="C11" s="417"/>
      <c r="D11" s="418"/>
      <c r="E11" s="413"/>
      <c r="F11" s="413"/>
      <c r="G11" s="413"/>
      <c r="H11" s="413"/>
      <c r="I11" s="413"/>
      <c r="J11" s="85" t="s">
        <v>79</v>
      </c>
      <c r="K11" s="85" t="s">
        <v>80</v>
      </c>
      <c r="L11" s="85" t="s">
        <v>81</v>
      </c>
      <c r="M11" s="413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10" t="s">
        <v>58</v>
      </c>
      <c r="D13" s="411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1" t="s">
        <v>86</v>
      </c>
      <c r="B14" s="68" t="s">
        <v>87</v>
      </c>
      <c r="C14" s="392" t="s">
        <v>195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4"/>
    </row>
    <row r="15" spans="1:17" ht="12.75">
      <c r="A15" s="391"/>
      <c r="B15" s="68" t="s">
        <v>88</v>
      </c>
      <c r="C15" s="395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7"/>
    </row>
    <row r="16" spans="1:17" ht="12.75">
      <c r="A16" s="391"/>
      <c r="B16" s="68" t="s">
        <v>89</v>
      </c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7"/>
    </row>
    <row r="17" spans="1:17" ht="12.75">
      <c r="A17" s="391"/>
      <c r="B17" s="68" t="s">
        <v>90</v>
      </c>
      <c r="C17" s="398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400"/>
    </row>
    <row r="18" spans="1:17" ht="11.25" customHeight="1">
      <c r="A18" s="391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1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1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1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1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1" t="s">
        <v>97</v>
      </c>
      <c r="B23" s="68" t="s">
        <v>87</v>
      </c>
      <c r="C23" s="405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7"/>
    </row>
    <row r="24" spans="1:17" ht="12.75" customHeight="1" hidden="1">
      <c r="A24" s="391"/>
      <c r="B24" s="68" t="s">
        <v>88</v>
      </c>
      <c r="C24" s="405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7"/>
    </row>
    <row r="25" spans="1:17" ht="12.75" customHeight="1" hidden="1">
      <c r="A25" s="391"/>
      <c r="B25" s="68" t="s">
        <v>89</v>
      </c>
      <c r="C25" s="405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7"/>
    </row>
    <row r="26" spans="1:17" ht="12.75" customHeight="1" hidden="1">
      <c r="A26" s="391"/>
      <c r="B26" s="68" t="s">
        <v>90</v>
      </c>
      <c r="C26" s="405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7"/>
    </row>
    <row r="27" spans="1:17" ht="12.75" customHeight="1" hidden="1">
      <c r="A27" s="391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1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1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1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1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05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7"/>
    </row>
    <row r="33" spans="1:17" ht="12.75">
      <c r="A33" s="76">
        <v>2</v>
      </c>
      <c r="B33" s="77" t="s">
        <v>101</v>
      </c>
      <c r="C33" s="408" t="s">
        <v>58</v>
      </c>
      <c r="D33" s="409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1" t="s">
        <v>102</v>
      </c>
      <c r="B34" s="68" t="s">
        <v>87</v>
      </c>
      <c r="C34" s="392" t="s">
        <v>103</v>
      </c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4"/>
    </row>
    <row r="35" spans="1:17" ht="12.75">
      <c r="A35" s="391"/>
      <c r="B35" s="68" t="s">
        <v>88</v>
      </c>
      <c r="C35" s="395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7"/>
    </row>
    <row r="36" spans="1:17" ht="12.75">
      <c r="A36" s="391"/>
      <c r="B36" s="68" t="s">
        <v>89</v>
      </c>
      <c r="C36" s="395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7"/>
    </row>
    <row r="37" spans="1:17" ht="12.75">
      <c r="A37" s="391"/>
      <c r="B37" s="68" t="s">
        <v>90</v>
      </c>
      <c r="C37" s="398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400"/>
    </row>
    <row r="38" spans="1:17" ht="12.75">
      <c r="A38" s="391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1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1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1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1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388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90"/>
    </row>
    <row r="44" spans="1:17" ht="10.5" customHeight="1">
      <c r="A44" s="391" t="s">
        <v>105</v>
      </c>
      <c r="B44" s="68" t="s">
        <v>87</v>
      </c>
      <c r="C44" s="392" t="s">
        <v>106</v>
      </c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4"/>
    </row>
    <row r="45" spans="1:17" ht="11.25" customHeight="1">
      <c r="A45" s="391"/>
      <c r="B45" s="68" t="s">
        <v>88</v>
      </c>
      <c r="C45" s="395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7"/>
    </row>
    <row r="46" spans="1:17" ht="10.5" customHeight="1">
      <c r="A46" s="391"/>
      <c r="B46" s="68" t="s">
        <v>89</v>
      </c>
      <c r="C46" s="395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7"/>
    </row>
    <row r="47" spans="1:17" ht="11.25" customHeight="1">
      <c r="A47" s="391"/>
      <c r="B47" s="68" t="s">
        <v>90</v>
      </c>
      <c r="C47" s="398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400"/>
    </row>
    <row r="48" spans="1:17" ht="12.75">
      <c r="A48" s="391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1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1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1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1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1" t="s">
        <v>188</v>
      </c>
      <c r="B53" s="68" t="s">
        <v>87</v>
      </c>
      <c r="C53" s="392" t="s">
        <v>189</v>
      </c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4"/>
    </row>
    <row r="54" spans="1:17" ht="10.5" customHeight="1">
      <c r="A54" s="391"/>
      <c r="B54" s="68" t="s">
        <v>88</v>
      </c>
      <c r="C54" s="395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7"/>
    </row>
    <row r="55" spans="1:17" ht="11.25" customHeight="1">
      <c r="A55" s="391"/>
      <c r="B55" s="68" t="s">
        <v>89</v>
      </c>
      <c r="C55" s="395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7"/>
    </row>
    <row r="56" spans="1:17" ht="12.75" customHeight="1">
      <c r="A56" s="391"/>
      <c r="B56" s="68" t="s">
        <v>90</v>
      </c>
      <c r="C56" s="398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400"/>
    </row>
    <row r="57" spans="1:17" ht="12.75" customHeight="1">
      <c r="A57" s="391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1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1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1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1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1" t="s">
        <v>188</v>
      </c>
      <c r="B65" s="68" t="s">
        <v>87</v>
      </c>
      <c r="C65" s="392" t="s">
        <v>190</v>
      </c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4"/>
    </row>
    <row r="66" spans="1:17" ht="10.5" customHeight="1">
      <c r="A66" s="391"/>
      <c r="B66" s="68" t="s">
        <v>88</v>
      </c>
      <c r="C66" s="395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7"/>
    </row>
    <row r="67" spans="1:17" ht="10.5" customHeight="1">
      <c r="A67" s="391"/>
      <c r="B67" s="68" t="s">
        <v>89</v>
      </c>
      <c r="C67" s="395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7"/>
    </row>
    <row r="68" spans="1:17" ht="12.75" customHeight="1">
      <c r="A68" s="391"/>
      <c r="B68" s="68" t="s">
        <v>90</v>
      </c>
      <c r="C68" s="398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400"/>
    </row>
    <row r="69" spans="1:17" ht="12.75" customHeight="1">
      <c r="A69" s="391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1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1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1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1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01" t="s">
        <v>107</v>
      </c>
      <c r="B74" s="402"/>
      <c r="C74" s="403" t="s">
        <v>58</v>
      </c>
      <c r="D74" s="404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9.710937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328</v>
      </c>
      <c r="I1" s="2"/>
      <c r="K1" s="2"/>
    </row>
    <row r="2" spans="4:11" ht="12.75">
      <c r="D2" s="1"/>
      <c r="E2" s="1"/>
      <c r="F2" s="1"/>
      <c r="G2" s="1"/>
      <c r="H2" s="2" t="s">
        <v>320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7" t="s">
        <v>321</v>
      </c>
      <c r="E5" s="288"/>
      <c r="F5" s="288"/>
      <c r="G5" s="288"/>
      <c r="H5" s="289"/>
    </row>
    <row r="6" spans="1:8" ht="12.75">
      <c r="A6" s="285" t="s">
        <v>0</v>
      </c>
      <c r="B6" s="285" t="s">
        <v>3</v>
      </c>
      <c r="C6" s="285" t="s">
        <v>5</v>
      </c>
      <c r="D6" s="287" t="s">
        <v>1</v>
      </c>
      <c r="E6" s="288"/>
      <c r="F6" s="289"/>
      <c r="G6" s="303" t="s">
        <v>19</v>
      </c>
      <c r="H6" s="304"/>
    </row>
    <row r="7" spans="1:8" ht="12.75">
      <c r="A7" s="285"/>
      <c r="B7" s="285"/>
      <c r="C7" s="285"/>
      <c r="D7" s="293"/>
      <c r="E7" s="294"/>
      <c r="F7" s="295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4"/>
      <c r="E9" s="274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78">
        <v>4</v>
      </c>
      <c r="E10" s="279"/>
      <c r="F10" s="280"/>
      <c r="G10" s="10">
        <v>5</v>
      </c>
      <c r="H10" s="10">
        <v>6</v>
      </c>
    </row>
    <row r="11" spans="1:8" ht="20.25" customHeight="1">
      <c r="A11" s="11" t="s">
        <v>53</v>
      </c>
      <c r="B11" s="12"/>
      <c r="C11" s="245" t="s">
        <v>176</v>
      </c>
      <c r="D11" s="252">
        <v>5094502</v>
      </c>
      <c r="E11" s="253">
        <v>4305</v>
      </c>
      <c r="F11" s="229">
        <f>SUM(D11:E11)</f>
        <v>5098807</v>
      </c>
      <c r="G11" s="253">
        <f>F11-H11</f>
        <v>5068907</v>
      </c>
      <c r="H11" s="253">
        <v>29900</v>
      </c>
    </row>
    <row r="12" spans="1:8" ht="26.25" customHeight="1">
      <c r="A12" s="14"/>
      <c r="B12" s="269" t="s">
        <v>332</v>
      </c>
      <c r="C12" s="241" t="s">
        <v>333</v>
      </c>
      <c r="D12" s="263">
        <v>4031830</v>
      </c>
      <c r="E12" s="264">
        <v>4305</v>
      </c>
      <c r="F12" s="265">
        <f>D12+E12</f>
        <v>4036135</v>
      </c>
      <c r="G12" s="264">
        <v>4305</v>
      </c>
      <c r="H12" s="264">
        <v>0</v>
      </c>
    </row>
    <row r="13" spans="1:8" ht="19.5" customHeight="1">
      <c r="A13" s="11">
        <v>758</v>
      </c>
      <c r="B13" s="12"/>
      <c r="C13" s="245" t="s">
        <v>334</v>
      </c>
      <c r="D13" s="252">
        <v>181620</v>
      </c>
      <c r="E13" s="253">
        <v>-4305</v>
      </c>
      <c r="F13" s="229">
        <f>SUM(D13:E13)</f>
        <v>177315</v>
      </c>
      <c r="G13" s="253">
        <v>177315</v>
      </c>
      <c r="H13" s="253">
        <v>0</v>
      </c>
    </row>
    <row r="14" spans="1:8" ht="20.25" customHeight="1">
      <c r="A14" s="14"/>
      <c r="B14" s="269">
        <v>75818</v>
      </c>
      <c r="C14" s="241" t="s">
        <v>335</v>
      </c>
      <c r="D14" s="263">
        <v>170620</v>
      </c>
      <c r="E14" s="264">
        <v>-4305</v>
      </c>
      <c r="F14" s="265">
        <f>SUM(D14:E14)</f>
        <v>166315</v>
      </c>
      <c r="G14" s="264">
        <v>-4305</v>
      </c>
      <c r="H14" s="264">
        <v>0</v>
      </c>
    </row>
    <row r="15" spans="1:8" s="115" customFormat="1" ht="21" customHeight="1">
      <c r="A15" s="11" t="s">
        <v>322</v>
      </c>
      <c r="B15" s="12"/>
      <c r="C15" s="245" t="s">
        <v>323</v>
      </c>
      <c r="D15" s="252">
        <v>1267264</v>
      </c>
      <c r="E15" s="253">
        <v>-1700</v>
      </c>
      <c r="F15" s="229">
        <f>D15+E15</f>
        <v>1265564</v>
      </c>
      <c r="G15" s="253">
        <v>1265564</v>
      </c>
      <c r="H15" s="253">
        <v>0</v>
      </c>
    </row>
    <row r="16" spans="1:8" s="115" customFormat="1" ht="21" customHeight="1">
      <c r="A16" s="14"/>
      <c r="B16" s="269" t="s">
        <v>330</v>
      </c>
      <c r="C16" s="241" t="s">
        <v>331</v>
      </c>
      <c r="D16" s="263">
        <v>34000</v>
      </c>
      <c r="E16" s="264">
        <v>-1700</v>
      </c>
      <c r="F16" s="265">
        <v>32300</v>
      </c>
      <c r="G16" s="264">
        <v>-1700</v>
      </c>
      <c r="H16" s="264">
        <v>0</v>
      </c>
    </row>
    <row r="17" spans="1:9" ht="21" customHeight="1">
      <c r="A17" s="300" t="s">
        <v>17</v>
      </c>
      <c r="B17" s="301"/>
      <c r="C17" s="302"/>
      <c r="D17" s="275">
        <v>42184391.54</v>
      </c>
      <c r="E17" s="275">
        <v>-1700</v>
      </c>
      <c r="F17" s="276">
        <f>D17+E17</f>
        <v>42182691.54</v>
      </c>
      <c r="G17" s="229">
        <v>35745086.21</v>
      </c>
      <c r="H17" s="276">
        <v>6437605.33</v>
      </c>
      <c r="I17" t="s">
        <v>222</v>
      </c>
    </row>
    <row r="18" spans="1:8" ht="12.75">
      <c r="A18" s="101"/>
      <c r="B18" s="101"/>
      <c r="C18" s="101"/>
      <c r="D18" s="102"/>
      <c r="E18" s="102"/>
      <c r="F18" s="102"/>
      <c r="G18" s="102"/>
      <c r="H18" s="102"/>
    </row>
    <row r="19" spans="1:8" ht="12.75">
      <c r="A19" s="101"/>
      <c r="B19" s="101"/>
      <c r="C19" s="101"/>
      <c r="D19" s="102"/>
      <c r="E19" s="102"/>
      <c r="F19" s="102"/>
      <c r="G19" s="102"/>
      <c r="H19" s="102"/>
    </row>
    <row r="21" ht="12.75">
      <c r="A21" s="30"/>
    </row>
    <row r="22" ht="12.75">
      <c r="A22" s="39"/>
    </row>
  </sheetData>
  <sheetProtection/>
  <mergeCells count="8">
    <mergeCell ref="D5:H5"/>
    <mergeCell ref="C6:C7"/>
    <mergeCell ref="B6:B7"/>
    <mergeCell ref="A6:A7"/>
    <mergeCell ref="A17:C17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">
      <selection activeCell="K13" sqref="K13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4.2812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329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320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05" t="s">
        <v>0</v>
      </c>
      <c r="B4" s="305" t="s">
        <v>3</v>
      </c>
      <c r="C4" s="305" t="s">
        <v>5</v>
      </c>
      <c r="D4" s="309" t="s">
        <v>1</v>
      </c>
      <c r="E4" s="310"/>
      <c r="F4" s="311"/>
      <c r="G4" s="305" t="s">
        <v>8</v>
      </c>
      <c r="H4" s="307" t="s">
        <v>6</v>
      </c>
      <c r="I4" s="308"/>
      <c r="J4" s="305" t="s">
        <v>9</v>
      </c>
      <c r="K4" s="305" t="s">
        <v>10</v>
      </c>
      <c r="L4" s="305" t="s">
        <v>12</v>
      </c>
      <c r="M4" s="305" t="s">
        <v>13</v>
      </c>
      <c r="N4" s="305" t="s">
        <v>14</v>
      </c>
    </row>
    <row r="5" spans="1:14" ht="55.5" customHeight="1">
      <c r="A5" s="306"/>
      <c r="B5" s="306"/>
      <c r="C5" s="306"/>
      <c r="D5" s="312"/>
      <c r="E5" s="313"/>
      <c r="F5" s="314"/>
      <c r="G5" s="306"/>
      <c r="H5" s="36" t="s">
        <v>16</v>
      </c>
      <c r="I5" s="36" t="s">
        <v>11</v>
      </c>
      <c r="J5" s="306"/>
      <c r="K5" s="306"/>
      <c r="L5" s="306"/>
      <c r="M5" s="306"/>
      <c r="N5" s="306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5">
        <v>4</v>
      </c>
      <c r="E7" s="316"/>
      <c r="F7" s="317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s="115" customFormat="1" ht="25.5" customHeight="1">
      <c r="A8" s="11" t="s">
        <v>53</v>
      </c>
      <c r="B8" s="12"/>
      <c r="C8" s="145" t="s">
        <v>176</v>
      </c>
      <c r="D8" s="252">
        <v>5064602</v>
      </c>
      <c r="E8" s="253">
        <v>4305</v>
      </c>
      <c r="F8" s="229">
        <v>5068907</v>
      </c>
      <c r="G8" s="230">
        <v>4748314</v>
      </c>
      <c r="H8" s="228">
        <v>3702424</v>
      </c>
      <c r="I8" s="228">
        <v>1045890</v>
      </c>
      <c r="J8" s="228">
        <v>134755</v>
      </c>
      <c r="K8" s="228">
        <v>185838</v>
      </c>
      <c r="L8" s="228">
        <v>0</v>
      </c>
      <c r="M8" s="228">
        <v>0</v>
      </c>
      <c r="N8" s="228">
        <v>0</v>
      </c>
    </row>
    <row r="9" spans="1:14" s="17" customFormat="1" ht="23.25" customHeight="1">
      <c r="A9" s="14"/>
      <c r="B9" s="15" t="s">
        <v>332</v>
      </c>
      <c r="C9" s="146" t="s">
        <v>336</v>
      </c>
      <c r="D9" s="263">
        <v>4001930</v>
      </c>
      <c r="E9" s="264">
        <v>4305</v>
      </c>
      <c r="F9" s="265">
        <v>4006235</v>
      </c>
      <c r="G9" s="267">
        <v>4305</v>
      </c>
      <c r="H9" s="268">
        <v>0</v>
      </c>
      <c r="I9" s="268">
        <v>4305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</row>
    <row r="10" spans="1:14" s="115" customFormat="1" ht="23.25" customHeight="1">
      <c r="A10" s="11" t="s">
        <v>337</v>
      </c>
      <c r="B10" s="12"/>
      <c r="C10" s="145" t="s">
        <v>334</v>
      </c>
      <c r="D10" s="252">
        <v>181620</v>
      </c>
      <c r="E10" s="253">
        <v>-4305</v>
      </c>
      <c r="F10" s="229">
        <f>SUM(D10:E10)</f>
        <v>177315</v>
      </c>
      <c r="G10" s="230">
        <v>177315</v>
      </c>
      <c r="H10" s="228">
        <v>0</v>
      </c>
      <c r="I10" s="228">
        <v>177315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</row>
    <row r="11" spans="1:14" s="17" customFormat="1" ht="23.25" customHeight="1">
      <c r="A11" s="14"/>
      <c r="B11" s="15" t="s">
        <v>338</v>
      </c>
      <c r="C11" s="146" t="s">
        <v>335</v>
      </c>
      <c r="D11" s="263">
        <v>170620</v>
      </c>
      <c r="E11" s="264">
        <v>-4305</v>
      </c>
      <c r="F11" s="265">
        <f>SUM(D11:E11)</f>
        <v>166315</v>
      </c>
      <c r="G11" s="267">
        <v>-4305</v>
      </c>
      <c r="H11" s="268">
        <v>0</v>
      </c>
      <c r="I11" s="268">
        <v>-4305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</row>
    <row r="12" spans="1:14" s="17" customFormat="1" ht="23.25" customHeight="1">
      <c r="A12" s="11" t="s">
        <v>322</v>
      </c>
      <c r="B12" s="12"/>
      <c r="C12" s="145" t="s">
        <v>323</v>
      </c>
      <c r="D12" s="252">
        <v>1267264</v>
      </c>
      <c r="E12" s="253">
        <v>-1700</v>
      </c>
      <c r="F12" s="229">
        <f>D12+E12</f>
        <v>1265564</v>
      </c>
      <c r="G12" s="230">
        <v>572722</v>
      </c>
      <c r="H12" s="228">
        <v>474394</v>
      </c>
      <c r="I12" s="228">
        <v>98328</v>
      </c>
      <c r="J12" s="228">
        <v>0</v>
      </c>
      <c r="K12" s="228">
        <v>692842</v>
      </c>
      <c r="L12" s="228">
        <v>0</v>
      </c>
      <c r="M12" s="228">
        <v>0</v>
      </c>
      <c r="N12" s="228">
        <v>0</v>
      </c>
    </row>
    <row r="13" spans="1:14" s="17" customFormat="1" ht="30" customHeight="1">
      <c r="A13" s="14"/>
      <c r="B13" s="15" t="s">
        <v>330</v>
      </c>
      <c r="C13" s="146" t="s">
        <v>331</v>
      </c>
      <c r="D13" s="263">
        <v>34000</v>
      </c>
      <c r="E13" s="264">
        <v>-1700</v>
      </c>
      <c r="F13" s="265">
        <f>D13+E13</f>
        <v>32300</v>
      </c>
      <c r="G13" s="267">
        <v>0</v>
      </c>
      <c r="H13" s="268">
        <v>0</v>
      </c>
      <c r="I13" s="268">
        <v>0</v>
      </c>
      <c r="J13" s="268">
        <v>0</v>
      </c>
      <c r="K13" s="268">
        <v>-1700</v>
      </c>
      <c r="L13" s="268">
        <v>0</v>
      </c>
      <c r="M13" s="268">
        <v>0</v>
      </c>
      <c r="N13" s="268">
        <v>0</v>
      </c>
    </row>
    <row r="14" spans="1:14" ht="12.75" customHeight="1">
      <c r="A14" s="318" t="s">
        <v>7</v>
      </c>
      <c r="B14" s="319"/>
      <c r="C14" s="320"/>
      <c r="D14" s="228">
        <v>35746786.21</v>
      </c>
      <c r="E14" s="277">
        <v>-1700</v>
      </c>
      <c r="F14" s="229">
        <f>D14+E14</f>
        <v>35745086.21</v>
      </c>
      <c r="G14" s="230">
        <v>24140810.96</v>
      </c>
      <c r="H14" s="228">
        <v>16603228</v>
      </c>
      <c r="I14" s="228">
        <v>7537582.96</v>
      </c>
      <c r="J14" s="228">
        <v>1589617.25</v>
      </c>
      <c r="K14" s="228">
        <v>9864933</v>
      </c>
      <c r="L14" s="228">
        <v>64368</v>
      </c>
      <c r="M14" s="228">
        <v>0</v>
      </c>
      <c r="N14" s="228">
        <v>85357</v>
      </c>
    </row>
    <row r="15" spans="1:14" ht="12.75">
      <c r="A15" s="142"/>
      <c r="B15" s="142"/>
      <c r="C15" s="142"/>
      <c r="D15" s="143"/>
      <c r="E15" s="143"/>
      <c r="F15" s="144"/>
      <c r="G15" s="143"/>
      <c r="H15" s="143"/>
      <c r="I15" s="143"/>
      <c r="J15" s="143"/>
      <c r="K15" s="143"/>
      <c r="L15" s="143"/>
      <c r="M15" s="143"/>
      <c r="N15" s="143"/>
    </row>
    <row r="16" spans="1:14" ht="15.75">
      <c r="A16" s="161"/>
      <c r="B16" s="142"/>
      <c r="C16" s="142"/>
      <c r="D16" s="143"/>
      <c r="E16" s="143"/>
      <c r="F16" s="144"/>
      <c r="G16" s="143"/>
      <c r="H16" s="143"/>
      <c r="I16" s="143"/>
      <c r="J16" s="143"/>
      <c r="K16" s="143"/>
      <c r="L16" s="143"/>
      <c r="M16" s="143"/>
      <c r="N16" s="143"/>
    </row>
    <row r="17" spans="1:14" ht="12.75">
      <c r="A17" s="142"/>
      <c r="B17" s="142"/>
      <c r="C17" s="142"/>
      <c r="D17" s="143"/>
      <c r="E17" s="143"/>
      <c r="F17" s="144"/>
      <c r="G17" s="143"/>
      <c r="H17" s="143"/>
      <c r="I17" s="143"/>
      <c r="J17" s="143"/>
      <c r="K17" s="143"/>
      <c r="L17" s="143"/>
      <c r="M17" s="143"/>
      <c r="N17" s="143"/>
    </row>
    <row r="18" spans="1:14" ht="12.75" customHeight="1" hidden="1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2.75" customHeight="1" hidden="1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 customHeight="1" hidden="1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4.25" customHeight="1" hidden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4.25" customHeight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4.25" customHeight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ht="15.75">
      <c r="A29" s="161"/>
    </row>
    <row r="30" spans="1:10" s="148" customFormat="1" ht="14.25" customHeight="1">
      <c r="A30" s="33"/>
      <c r="B30" s="147"/>
      <c r="C30" s="147"/>
      <c r="D30" s="147"/>
      <c r="E30" s="147"/>
      <c r="F30" s="147"/>
      <c r="G30" s="147"/>
      <c r="H30" s="147"/>
      <c r="I30" s="147"/>
      <c r="J30" s="147"/>
    </row>
    <row r="38" ht="12.75">
      <c r="D38" s="2"/>
    </row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109" ht="4.5" customHeight="1"/>
  </sheetData>
  <sheetProtection/>
  <mergeCells count="13">
    <mergeCell ref="D4:F5"/>
    <mergeCell ref="D7:F7"/>
    <mergeCell ref="A14:C14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B1">
      <selection activeCell="Q8" sqref="Q8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21" t="s">
        <v>326</v>
      </c>
      <c r="D1" s="321"/>
      <c r="E1" s="321"/>
      <c r="F1" s="321"/>
      <c r="G1" s="321"/>
      <c r="H1" s="321"/>
      <c r="I1" s="321"/>
      <c r="J1" s="321"/>
      <c r="K1" s="321"/>
    </row>
    <row r="2" spans="7:11" ht="12.75">
      <c r="G2" s="322" t="s">
        <v>320</v>
      </c>
      <c r="H2" s="322"/>
      <c r="I2" s="322"/>
      <c r="J2" s="322"/>
      <c r="K2" s="322"/>
    </row>
    <row r="3" spans="1:11" ht="42.75" customHeight="1">
      <c r="A3" s="332" t="s">
        <v>271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s="222" customFormat="1" ht="45" customHeight="1">
      <c r="A4" s="327" t="s">
        <v>0</v>
      </c>
      <c r="B4" s="327" t="s">
        <v>3</v>
      </c>
      <c r="C4" s="327" t="s">
        <v>223</v>
      </c>
      <c r="D4" s="329" t="s">
        <v>272</v>
      </c>
      <c r="E4" s="330"/>
      <c r="F4" s="331"/>
      <c r="G4" s="323" t="s">
        <v>273</v>
      </c>
      <c r="H4" s="324"/>
      <c r="I4" s="325"/>
      <c r="J4" s="326" t="s">
        <v>73</v>
      </c>
      <c r="K4" s="326"/>
    </row>
    <row r="5" spans="1:11" s="222" customFormat="1" ht="65.25" customHeight="1">
      <c r="A5" s="328"/>
      <c r="B5" s="328"/>
      <c r="C5" s="328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s="115" customFormat="1" ht="42.75" customHeight="1">
      <c r="A7" s="231" t="s">
        <v>318</v>
      </c>
      <c r="B7" s="199"/>
      <c r="C7" s="245" t="s">
        <v>319</v>
      </c>
      <c r="D7" s="249">
        <v>8528060</v>
      </c>
      <c r="E7" s="249">
        <f>E8</f>
        <v>2800</v>
      </c>
      <c r="F7" s="249">
        <f>D7+E7</f>
        <v>8530860</v>
      </c>
      <c r="G7" s="249">
        <v>8528060</v>
      </c>
      <c r="H7" s="249">
        <f>H8</f>
        <v>2800</v>
      </c>
      <c r="I7" s="249">
        <f>G7+H7</f>
        <v>8530860</v>
      </c>
      <c r="J7" s="219">
        <f>I7</f>
        <v>8530860</v>
      </c>
      <c r="K7" s="249">
        <v>0</v>
      </c>
    </row>
    <row r="8" spans="1:11" ht="103.5" customHeight="1">
      <c r="A8" s="226"/>
      <c r="B8" s="227" t="s">
        <v>324</v>
      </c>
      <c r="C8" s="241" t="s">
        <v>325</v>
      </c>
      <c r="D8" s="266">
        <v>5000</v>
      </c>
      <c r="E8" s="266">
        <v>2800</v>
      </c>
      <c r="F8" s="266">
        <f>D8+E8</f>
        <v>7800</v>
      </c>
      <c r="G8" s="266">
        <v>5000</v>
      </c>
      <c r="H8" s="266">
        <v>2800</v>
      </c>
      <c r="I8" s="266">
        <f>G8+H8</f>
        <v>7800</v>
      </c>
      <c r="J8" s="266">
        <f>H8-K8</f>
        <v>2800</v>
      </c>
      <c r="K8" s="266">
        <v>0</v>
      </c>
    </row>
    <row r="9" spans="1:11" s="115" customFormat="1" ht="34.5" customHeight="1">
      <c r="A9" s="205"/>
      <c r="B9" s="206"/>
      <c r="C9" s="203" t="s">
        <v>1</v>
      </c>
      <c r="D9" s="270">
        <v>8864891.11</v>
      </c>
      <c r="E9" s="270">
        <v>2800</v>
      </c>
      <c r="F9" s="219">
        <f>SUM(D9:E9)</f>
        <v>8867691.11</v>
      </c>
      <c r="G9" s="219">
        <v>8864891.11</v>
      </c>
      <c r="H9" s="270">
        <v>2800</v>
      </c>
      <c r="I9" s="219">
        <f>SUM(G9:H9)</f>
        <v>8867691.11</v>
      </c>
      <c r="J9" s="219">
        <f>I9</f>
        <v>8867691.11</v>
      </c>
      <c r="K9" s="249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6" t="s">
        <v>0</v>
      </c>
      <c r="B4" s="336" t="s">
        <v>3</v>
      </c>
      <c r="C4" s="336" t="s">
        <v>5</v>
      </c>
      <c r="D4" s="339" t="s">
        <v>1</v>
      </c>
      <c r="E4" s="340"/>
      <c r="F4" s="341"/>
      <c r="G4" s="336" t="s">
        <v>29</v>
      </c>
      <c r="H4" s="45" t="s">
        <v>30</v>
      </c>
      <c r="I4" s="336" t="s">
        <v>31</v>
      </c>
      <c r="J4" s="338" t="s">
        <v>231</v>
      </c>
      <c r="K4" s="336" t="s">
        <v>32</v>
      </c>
    </row>
    <row r="5" spans="1:11" ht="90">
      <c r="A5" s="337"/>
      <c r="B5" s="337"/>
      <c r="C5" s="337"/>
      <c r="D5" s="342"/>
      <c r="E5" s="343"/>
      <c r="F5" s="344"/>
      <c r="G5" s="337"/>
      <c r="H5" s="47" t="s">
        <v>250</v>
      </c>
      <c r="I5" s="337"/>
      <c r="J5" s="337"/>
      <c r="K5" s="337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5">
        <v>4</v>
      </c>
      <c r="E7" s="316"/>
      <c r="F7" s="317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50">
        <f>557065.4-484370</f>
        <v>72695.40000000002</v>
      </c>
      <c r="F21" s="250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50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51">
        <v>557065.4</v>
      </c>
      <c r="F22" s="251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51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3" t="s">
        <v>7</v>
      </c>
      <c r="B82" s="334"/>
      <c r="C82" s="335"/>
      <c r="D82" s="50">
        <v>6950275</v>
      </c>
      <c r="E82" s="250">
        <f>E28+E26+E24+E21+E19</f>
        <v>685728.4</v>
      </c>
      <c r="F82" s="250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50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6" t="s">
        <v>276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7" t="s">
        <v>35</v>
      </c>
      <c r="B5" s="348" t="s">
        <v>0</v>
      </c>
      <c r="C5" s="348" t="s">
        <v>36</v>
      </c>
      <c r="D5" s="349" t="s">
        <v>37</v>
      </c>
      <c r="E5" s="326" t="s">
        <v>38</v>
      </c>
      <c r="F5" s="326" t="s">
        <v>39</v>
      </c>
      <c r="G5" s="326"/>
      <c r="H5" s="326"/>
      <c r="I5" s="326"/>
      <c r="J5" s="326"/>
      <c r="K5" s="349" t="s">
        <v>40</v>
      </c>
    </row>
    <row r="6" spans="1:11" ht="12.75" customHeight="1">
      <c r="A6" s="347"/>
      <c r="B6" s="348"/>
      <c r="C6" s="348"/>
      <c r="D6" s="349"/>
      <c r="E6" s="326"/>
      <c r="F6" s="326" t="s">
        <v>277</v>
      </c>
      <c r="G6" s="326" t="s">
        <v>41</v>
      </c>
      <c r="H6" s="326"/>
      <c r="I6" s="326"/>
      <c r="J6" s="326"/>
      <c r="K6" s="349"/>
    </row>
    <row r="7" spans="1:11" ht="12.75" customHeight="1">
      <c r="A7" s="347"/>
      <c r="B7" s="348"/>
      <c r="C7" s="348"/>
      <c r="D7" s="349"/>
      <c r="E7" s="326"/>
      <c r="F7" s="326"/>
      <c r="G7" s="326" t="s">
        <v>42</v>
      </c>
      <c r="H7" s="326" t="s">
        <v>43</v>
      </c>
      <c r="I7" s="326" t="s">
        <v>44</v>
      </c>
      <c r="J7" s="326" t="s">
        <v>45</v>
      </c>
      <c r="K7" s="349"/>
    </row>
    <row r="8" spans="1:11" ht="12.75">
      <c r="A8" s="347"/>
      <c r="B8" s="348"/>
      <c r="C8" s="348"/>
      <c r="D8" s="349"/>
      <c r="E8" s="326"/>
      <c r="F8" s="326"/>
      <c r="G8" s="326"/>
      <c r="H8" s="326"/>
      <c r="I8" s="326"/>
      <c r="J8" s="326"/>
      <c r="K8" s="349"/>
    </row>
    <row r="9" spans="1:11" ht="102" customHeight="1">
      <c r="A9" s="347"/>
      <c r="B9" s="348"/>
      <c r="C9" s="348"/>
      <c r="D9" s="349"/>
      <c r="E9" s="326"/>
      <c r="F9" s="326"/>
      <c r="G9" s="326"/>
      <c r="H9" s="326"/>
      <c r="I9" s="326"/>
      <c r="J9" s="326"/>
      <c r="K9" s="349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3" t="s">
        <v>170</v>
      </c>
      <c r="C11" s="233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3" t="s">
        <v>170</v>
      </c>
      <c r="C12" s="233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7" t="s">
        <v>26</v>
      </c>
      <c r="C13" s="227" t="s">
        <v>27</v>
      </c>
      <c r="D13" s="165" t="s">
        <v>280</v>
      </c>
      <c r="E13" s="234">
        <v>22386</v>
      </c>
      <c r="F13" s="234">
        <v>22386</v>
      </c>
      <c r="G13" s="234">
        <v>22386</v>
      </c>
      <c r="H13" s="234">
        <v>0</v>
      </c>
      <c r="I13" s="217" t="s">
        <v>49</v>
      </c>
      <c r="J13" s="234">
        <v>0</v>
      </c>
      <c r="K13" s="165" t="s">
        <v>50</v>
      </c>
    </row>
    <row r="14" spans="1:11" s="148" customFormat="1" ht="48">
      <c r="A14" s="215">
        <v>4</v>
      </c>
      <c r="B14" s="227" t="s">
        <v>55</v>
      </c>
      <c r="C14" s="227" t="s">
        <v>116</v>
      </c>
      <c r="D14" s="165" t="s">
        <v>281</v>
      </c>
      <c r="E14" s="234">
        <v>55000</v>
      </c>
      <c r="F14" s="234">
        <v>55000</v>
      </c>
      <c r="G14" s="234">
        <v>55000</v>
      </c>
      <c r="H14" s="234">
        <v>0</v>
      </c>
      <c r="I14" s="217" t="s">
        <v>49</v>
      </c>
      <c r="J14" s="234">
        <v>0</v>
      </c>
      <c r="K14" s="165" t="s">
        <v>50</v>
      </c>
    </row>
    <row r="15" spans="1:11" s="148" customFormat="1" ht="48">
      <c r="A15" s="215">
        <v>5</v>
      </c>
      <c r="B15" s="227" t="s">
        <v>55</v>
      </c>
      <c r="C15" s="227" t="s">
        <v>116</v>
      </c>
      <c r="D15" s="165" t="s">
        <v>316</v>
      </c>
      <c r="E15" s="234">
        <v>702973</v>
      </c>
      <c r="F15" s="234">
        <v>702973</v>
      </c>
      <c r="G15" s="234">
        <v>702973</v>
      </c>
      <c r="H15" s="234">
        <v>0</v>
      </c>
      <c r="I15" s="217" t="s">
        <v>49</v>
      </c>
      <c r="J15" s="234">
        <v>0</v>
      </c>
      <c r="K15" s="165" t="s">
        <v>50</v>
      </c>
    </row>
    <row r="16" spans="1:11" s="148" customFormat="1" ht="51">
      <c r="A16" s="215">
        <v>6</v>
      </c>
      <c r="B16" s="227" t="s">
        <v>55</v>
      </c>
      <c r="C16" s="227" t="s">
        <v>116</v>
      </c>
      <c r="D16" s="165" t="s">
        <v>288</v>
      </c>
      <c r="E16" s="234">
        <v>34500</v>
      </c>
      <c r="F16" s="234">
        <v>34500</v>
      </c>
      <c r="G16" s="234">
        <v>34500</v>
      </c>
      <c r="H16" s="234">
        <v>0</v>
      </c>
      <c r="I16" s="217" t="s">
        <v>49</v>
      </c>
      <c r="J16" s="234">
        <v>0</v>
      </c>
      <c r="K16" s="165" t="s">
        <v>50</v>
      </c>
    </row>
    <row r="17" spans="1:11" s="148" customFormat="1" ht="51">
      <c r="A17" s="215">
        <v>7</v>
      </c>
      <c r="B17" s="227" t="s">
        <v>179</v>
      </c>
      <c r="C17" s="227" t="s">
        <v>181</v>
      </c>
      <c r="D17" s="165" t="s">
        <v>302</v>
      </c>
      <c r="E17" s="234">
        <v>29500</v>
      </c>
      <c r="F17" s="234">
        <v>29500</v>
      </c>
      <c r="G17" s="234">
        <v>29500</v>
      </c>
      <c r="H17" s="234">
        <v>0</v>
      </c>
      <c r="I17" s="217" t="s">
        <v>49</v>
      </c>
      <c r="J17" s="234">
        <v>0</v>
      </c>
      <c r="K17" s="165" t="s">
        <v>50</v>
      </c>
    </row>
    <row r="18" spans="1:11" s="148" customFormat="1" ht="48">
      <c r="A18" s="215">
        <v>8</v>
      </c>
      <c r="B18" s="227" t="s">
        <v>212</v>
      </c>
      <c r="C18" s="227" t="s">
        <v>310</v>
      </c>
      <c r="D18" s="165" t="s">
        <v>317</v>
      </c>
      <c r="E18" s="234">
        <v>33210</v>
      </c>
      <c r="F18" s="234">
        <v>33210</v>
      </c>
      <c r="G18" s="234">
        <v>33210</v>
      </c>
      <c r="H18" s="234">
        <v>0</v>
      </c>
      <c r="I18" s="217" t="s">
        <v>49</v>
      </c>
      <c r="J18" s="234">
        <v>0</v>
      </c>
      <c r="K18" s="165" t="s">
        <v>50</v>
      </c>
    </row>
    <row r="19" spans="1:11" s="148" customFormat="1" ht="48">
      <c r="A19" s="215">
        <v>9</v>
      </c>
      <c r="B19" s="233" t="s">
        <v>212</v>
      </c>
      <c r="C19" s="233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3" t="s">
        <v>212</v>
      </c>
      <c r="C20" s="233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3" t="s">
        <v>212</v>
      </c>
      <c r="C21" s="233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3" t="s">
        <v>239</v>
      </c>
      <c r="C22" s="233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5" t="s">
        <v>1</v>
      </c>
      <c r="B23" s="345"/>
      <c r="C23" s="345"/>
      <c r="D23" s="345"/>
      <c r="E23" s="234">
        <f>SUM(E11:E22)</f>
        <v>1878569</v>
      </c>
      <c r="F23" s="234">
        <f>SUM(F11:F22)</f>
        <v>1878569</v>
      </c>
      <c r="G23" s="234">
        <f>SUM(G11:G22)</f>
        <v>1663569</v>
      </c>
      <c r="H23" s="234">
        <f>SUM(H11:H13)</f>
        <v>0</v>
      </c>
      <c r="I23" s="234">
        <f>40000+175000</f>
        <v>215000</v>
      </c>
      <c r="J23" s="234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3"/>
      <c r="B3" s="353"/>
      <c r="C3" s="353"/>
      <c r="D3" s="353"/>
      <c r="E3" s="353"/>
      <c r="F3" s="353"/>
      <c r="G3" s="353"/>
      <c r="H3" s="353"/>
    </row>
    <row r="4" spans="5:8" ht="12.75">
      <c r="E4" s="117"/>
      <c r="F4" s="118"/>
      <c r="G4" s="118"/>
      <c r="H4" s="119"/>
    </row>
    <row r="5" spans="5:8" ht="12.75">
      <c r="E5" s="117"/>
      <c r="F5" s="354"/>
      <c r="G5" s="354"/>
      <c r="H5" s="121"/>
    </row>
    <row r="6" spans="1:8" ht="15.75">
      <c r="A6" s="355" t="s">
        <v>308</v>
      </c>
      <c r="B6" s="355"/>
      <c r="C6" s="355"/>
      <c r="D6" s="355"/>
      <c r="E6" s="355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7" t="s">
        <v>35</v>
      </c>
      <c r="B8" s="347" t="s">
        <v>0</v>
      </c>
      <c r="C8" s="347" t="s">
        <v>3</v>
      </c>
      <c r="D8" s="349" t="s">
        <v>184</v>
      </c>
      <c r="E8" s="356" t="s">
        <v>185</v>
      </c>
      <c r="F8" s="125"/>
      <c r="G8" s="125"/>
      <c r="H8" s="126"/>
    </row>
    <row r="9" spans="1:8" ht="12.75">
      <c r="A9" s="347"/>
      <c r="B9" s="347"/>
      <c r="C9" s="347"/>
      <c r="D9" s="349"/>
      <c r="E9" s="357"/>
      <c r="F9" s="118"/>
      <c r="G9" s="118"/>
      <c r="H9" s="127"/>
    </row>
    <row r="10" spans="1:8" ht="12.75">
      <c r="A10" s="347"/>
      <c r="B10" s="347"/>
      <c r="C10" s="347"/>
      <c r="D10" s="349"/>
      <c r="E10" s="358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4">
        <v>1</v>
      </c>
      <c r="B12" s="254">
        <v>801</v>
      </c>
      <c r="C12" s="254">
        <v>80104</v>
      </c>
      <c r="D12" s="255" t="s">
        <v>210</v>
      </c>
      <c r="E12" s="256">
        <f>630000+17200</f>
        <v>647200</v>
      </c>
      <c r="F12" s="125"/>
      <c r="G12" s="125"/>
      <c r="H12" s="126"/>
    </row>
    <row r="13" spans="1:8" ht="28.5" customHeight="1" hidden="1">
      <c r="A13" s="257">
        <v>2</v>
      </c>
      <c r="B13" s="257">
        <v>851</v>
      </c>
      <c r="C13" s="257">
        <v>85195</v>
      </c>
      <c r="D13" s="258" t="s">
        <v>211</v>
      </c>
      <c r="E13" s="259">
        <v>0</v>
      </c>
      <c r="F13" s="118"/>
      <c r="G13" s="118"/>
      <c r="H13" s="127"/>
    </row>
    <row r="14" spans="1:8" ht="28.5" customHeight="1">
      <c r="A14" s="254">
        <v>2</v>
      </c>
      <c r="B14" s="254">
        <v>801</v>
      </c>
      <c r="C14" s="254">
        <v>80149</v>
      </c>
      <c r="D14" s="255" t="s">
        <v>210</v>
      </c>
      <c r="E14" s="256">
        <v>122050</v>
      </c>
      <c r="F14" s="118"/>
      <c r="G14" s="118"/>
      <c r="H14" s="127"/>
    </row>
    <row r="15" spans="1:8" ht="25.5">
      <c r="A15" s="254">
        <v>3</v>
      </c>
      <c r="B15" s="260" t="s">
        <v>212</v>
      </c>
      <c r="C15" s="260" t="s">
        <v>213</v>
      </c>
      <c r="D15" s="255" t="s">
        <v>214</v>
      </c>
      <c r="E15" s="256">
        <v>368757</v>
      </c>
      <c r="F15" s="118"/>
      <c r="G15" s="118"/>
      <c r="H15" s="100"/>
    </row>
    <row r="16" spans="1:8" ht="38.25">
      <c r="A16" s="254">
        <v>4</v>
      </c>
      <c r="B16" s="254">
        <v>851</v>
      </c>
      <c r="C16" s="254">
        <v>85195</v>
      </c>
      <c r="D16" s="255" t="s">
        <v>261</v>
      </c>
      <c r="E16" s="256">
        <f>5000</f>
        <v>5000</v>
      </c>
      <c r="F16" s="118"/>
      <c r="G16" s="118"/>
      <c r="H16" s="100"/>
    </row>
    <row r="17" spans="1:8" ht="12.75">
      <c r="A17" s="257"/>
      <c r="B17" s="257"/>
      <c r="C17" s="257"/>
      <c r="D17" s="257"/>
      <c r="E17" s="259"/>
      <c r="F17" s="118"/>
      <c r="G17" s="118"/>
      <c r="H17" s="100"/>
    </row>
    <row r="18" spans="1:8" ht="12.75">
      <c r="A18" s="350" t="s">
        <v>1</v>
      </c>
      <c r="B18" s="351"/>
      <c r="C18" s="351"/>
      <c r="D18" s="352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9" t="s">
        <v>155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7" t="s">
        <v>35</v>
      </c>
      <c r="B6" s="347" t="s">
        <v>0</v>
      </c>
      <c r="C6" s="347" t="s">
        <v>36</v>
      </c>
      <c r="D6" s="349" t="s">
        <v>156</v>
      </c>
      <c r="E6" s="360" t="s">
        <v>157</v>
      </c>
      <c r="F6" s="326" t="s">
        <v>38</v>
      </c>
      <c r="G6" s="356" t="s">
        <v>158</v>
      </c>
      <c r="H6" s="326" t="s">
        <v>39</v>
      </c>
      <c r="I6" s="326"/>
      <c r="J6" s="326"/>
      <c r="K6" s="326"/>
      <c r="L6" s="326"/>
      <c r="M6" s="326"/>
      <c r="N6" s="326"/>
      <c r="O6" s="326" t="s">
        <v>40</v>
      </c>
    </row>
    <row r="7" spans="1:15" ht="12.75">
      <c r="A7" s="347"/>
      <c r="B7" s="347"/>
      <c r="C7" s="347"/>
      <c r="D7" s="349"/>
      <c r="E7" s="361"/>
      <c r="F7" s="326"/>
      <c r="G7" s="357"/>
      <c r="H7" s="326" t="s">
        <v>159</v>
      </c>
      <c r="I7" s="326" t="s">
        <v>41</v>
      </c>
      <c r="J7" s="326"/>
      <c r="K7" s="326"/>
      <c r="L7" s="326"/>
      <c r="M7" s="326" t="s">
        <v>94</v>
      </c>
      <c r="N7" s="326" t="s">
        <v>95</v>
      </c>
      <c r="O7" s="326"/>
    </row>
    <row r="8" spans="1:15" ht="12.75">
      <c r="A8" s="347"/>
      <c r="B8" s="347"/>
      <c r="C8" s="347"/>
      <c r="D8" s="349"/>
      <c r="E8" s="361"/>
      <c r="F8" s="326"/>
      <c r="G8" s="357"/>
      <c r="H8" s="326"/>
      <c r="I8" s="326" t="s">
        <v>42</v>
      </c>
      <c r="J8" s="363" t="s">
        <v>160</v>
      </c>
      <c r="K8" s="326" t="s">
        <v>161</v>
      </c>
      <c r="L8" s="326" t="s">
        <v>45</v>
      </c>
      <c r="M8" s="326"/>
      <c r="N8" s="326"/>
      <c r="O8" s="326"/>
    </row>
    <row r="9" spans="1:15" ht="12.75">
      <c r="A9" s="347"/>
      <c r="B9" s="347"/>
      <c r="C9" s="347"/>
      <c r="D9" s="349"/>
      <c r="E9" s="361"/>
      <c r="F9" s="326"/>
      <c r="G9" s="357"/>
      <c r="H9" s="326"/>
      <c r="I9" s="326"/>
      <c r="J9" s="363"/>
      <c r="K9" s="326"/>
      <c r="L9" s="326"/>
      <c r="M9" s="326"/>
      <c r="N9" s="326"/>
      <c r="O9" s="326"/>
    </row>
    <row r="10" spans="1:15" ht="47.25" customHeight="1">
      <c r="A10" s="347"/>
      <c r="B10" s="347"/>
      <c r="C10" s="347"/>
      <c r="D10" s="349"/>
      <c r="E10" s="362"/>
      <c r="F10" s="326"/>
      <c r="G10" s="358"/>
      <c r="H10" s="326"/>
      <c r="I10" s="326"/>
      <c r="J10" s="363"/>
      <c r="K10" s="326"/>
      <c r="L10" s="326"/>
      <c r="M10" s="326"/>
      <c r="N10" s="326"/>
      <c r="O10" s="326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5" t="s">
        <v>1</v>
      </c>
      <c r="B17" s="345"/>
      <c r="C17" s="345"/>
      <c r="D17" s="345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3"/>
      <c r="B3" s="353"/>
      <c r="C3" s="353"/>
      <c r="D3" s="353"/>
      <c r="E3" s="353"/>
      <c r="F3" s="353"/>
      <c r="G3" s="353"/>
      <c r="H3" s="353"/>
    </row>
    <row r="4" spans="1:8" ht="34.5" customHeight="1">
      <c r="A4" s="355" t="s">
        <v>289</v>
      </c>
      <c r="B4" s="355"/>
      <c r="C4" s="355"/>
      <c r="D4" s="355"/>
      <c r="E4" s="355"/>
      <c r="F4" s="120"/>
      <c r="G4" s="120"/>
      <c r="H4" s="121"/>
    </row>
    <row r="5" spans="1:8" ht="12.75">
      <c r="A5" s="367" t="s">
        <v>35</v>
      </c>
      <c r="B5" s="367" t="s">
        <v>0</v>
      </c>
      <c r="C5" s="367" t="s">
        <v>3</v>
      </c>
      <c r="D5" s="370" t="s">
        <v>184</v>
      </c>
      <c r="E5" s="373" t="s">
        <v>185</v>
      </c>
      <c r="F5" s="125"/>
      <c r="G5" s="125"/>
      <c r="H5" s="126"/>
    </row>
    <row r="6" spans="1:8" ht="9.75" customHeight="1">
      <c r="A6" s="368"/>
      <c r="B6" s="368"/>
      <c r="C6" s="368"/>
      <c r="D6" s="371"/>
      <c r="E6" s="374"/>
      <c r="F6" s="118"/>
      <c r="G6" s="118"/>
      <c r="H6" s="127"/>
    </row>
    <row r="7" spans="1:8" ht="3" customHeight="1" hidden="1">
      <c r="A7" s="369"/>
      <c r="B7" s="369"/>
      <c r="C7" s="369"/>
      <c r="D7" s="372"/>
      <c r="E7" s="375"/>
      <c r="F7" s="125"/>
      <c r="G7" s="125"/>
      <c r="H7" s="126"/>
    </row>
    <row r="8" spans="1:8" ht="12.75">
      <c r="A8" s="235">
        <v>1</v>
      </c>
      <c r="B8" s="235">
        <v>2</v>
      </c>
      <c r="C8" s="235">
        <v>3</v>
      </c>
      <c r="D8" s="235">
        <v>4</v>
      </c>
      <c r="E8" s="236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61">
        <f>SUM(E13:E23)</f>
        <v>1184326.4</v>
      </c>
      <c r="F9" s="125"/>
      <c r="G9" s="125"/>
      <c r="H9" s="237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7" t="s">
        <v>170</v>
      </c>
      <c r="C13" s="227" t="s">
        <v>171</v>
      </c>
      <c r="D13" s="191" t="s">
        <v>187</v>
      </c>
      <c r="E13" s="238">
        <v>263214</v>
      </c>
      <c r="F13" s="118"/>
      <c r="G13" s="118"/>
      <c r="H13" s="100"/>
    </row>
    <row r="14" spans="1:8" ht="18" customHeight="1">
      <c r="A14" s="190">
        <v>2</v>
      </c>
      <c r="B14" s="227" t="s">
        <v>170</v>
      </c>
      <c r="C14" s="227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7" t="s">
        <v>170</v>
      </c>
      <c r="C15" s="227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7" t="s">
        <v>53</v>
      </c>
      <c r="C16" s="227" t="s">
        <v>307</v>
      </c>
      <c r="D16" s="191" t="s">
        <v>187</v>
      </c>
      <c r="E16" s="238">
        <v>1000</v>
      </c>
      <c r="F16" s="118"/>
      <c r="G16" s="118"/>
      <c r="H16" s="100"/>
    </row>
    <row r="17" spans="1:8" ht="18" customHeight="1">
      <c r="A17" s="190">
        <v>5</v>
      </c>
      <c r="B17" s="227" t="s">
        <v>177</v>
      </c>
      <c r="C17" s="227" t="s">
        <v>227</v>
      </c>
      <c r="D17" s="166" t="s">
        <v>290</v>
      </c>
      <c r="E17" s="238">
        <v>20000</v>
      </c>
      <c r="F17" s="118"/>
      <c r="G17" s="118"/>
      <c r="H17" s="100"/>
    </row>
    <row r="18" spans="1:8" ht="18" customHeight="1">
      <c r="A18" s="190">
        <v>6</v>
      </c>
      <c r="B18" s="227" t="s">
        <v>55</v>
      </c>
      <c r="C18" s="227" t="s">
        <v>236</v>
      </c>
      <c r="D18" s="166" t="s">
        <v>249</v>
      </c>
      <c r="E18" s="238">
        <v>3350</v>
      </c>
      <c r="F18" s="118"/>
      <c r="G18" s="118"/>
      <c r="H18" s="100"/>
    </row>
    <row r="19" spans="1:8" ht="18" customHeight="1">
      <c r="A19" s="190">
        <v>7</v>
      </c>
      <c r="B19" s="227" t="s">
        <v>55</v>
      </c>
      <c r="C19" s="227" t="s">
        <v>236</v>
      </c>
      <c r="D19" s="166" t="s">
        <v>253</v>
      </c>
      <c r="E19" s="238">
        <v>0</v>
      </c>
      <c r="F19" s="118"/>
      <c r="G19" s="118"/>
      <c r="H19" s="100"/>
    </row>
    <row r="20" spans="1:8" ht="29.25" customHeight="1">
      <c r="A20" s="190">
        <v>8</v>
      </c>
      <c r="B20" s="227" t="s">
        <v>255</v>
      </c>
      <c r="C20" s="227" t="s">
        <v>291</v>
      </c>
      <c r="D20" s="165" t="s">
        <v>292</v>
      </c>
      <c r="E20" s="238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7" t="s">
        <v>305</v>
      </c>
      <c r="C21" s="227" t="s">
        <v>306</v>
      </c>
      <c r="D21" s="165" t="s">
        <v>187</v>
      </c>
      <c r="E21" s="238">
        <v>2500</v>
      </c>
      <c r="F21" s="118"/>
      <c r="G21" s="118"/>
      <c r="H21" s="100"/>
    </row>
    <row r="22" spans="1:8" ht="18" customHeight="1">
      <c r="A22" s="190">
        <v>10</v>
      </c>
      <c r="B22" s="227" t="s">
        <v>179</v>
      </c>
      <c r="C22" s="227" t="s">
        <v>247</v>
      </c>
      <c r="D22" s="166" t="s">
        <v>248</v>
      </c>
      <c r="E22" s="234">
        <v>230000</v>
      </c>
      <c r="F22" s="118"/>
      <c r="G22" s="118"/>
      <c r="H22" s="100"/>
    </row>
    <row r="23" spans="1:8" ht="18" customHeight="1">
      <c r="A23" s="190">
        <v>11</v>
      </c>
      <c r="B23" s="227" t="s">
        <v>179</v>
      </c>
      <c r="C23" s="227" t="s">
        <v>247</v>
      </c>
      <c r="D23" s="166" t="s">
        <v>248</v>
      </c>
      <c r="E23" s="234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2" t="s">
        <v>293</v>
      </c>
      <c r="E25" s="238">
        <f>18500</f>
        <v>18500</v>
      </c>
      <c r="F25" s="239"/>
      <c r="G25" s="239"/>
      <c r="H25" s="240"/>
    </row>
    <row r="26" spans="1:8" ht="24.75" customHeight="1">
      <c r="A26" s="190">
        <v>2</v>
      </c>
      <c r="B26" s="190">
        <v>754</v>
      </c>
      <c r="C26" s="190">
        <v>75412</v>
      </c>
      <c r="D26" s="232" t="s">
        <v>293</v>
      </c>
      <c r="E26" s="238">
        <v>500000</v>
      </c>
      <c r="F26" s="239"/>
      <c r="G26" s="239"/>
      <c r="H26" s="240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4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4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41" t="s">
        <v>246</v>
      </c>
      <c r="E29" s="234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4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4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4" t="s">
        <v>1</v>
      </c>
      <c r="B32" s="365"/>
      <c r="C32" s="365"/>
      <c r="D32" s="366"/>
      <c r="E32" s="249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2021-06-02T09:56:38Z</cp:lastPrinted>
  <dcterms:created xsi:type="dcterms:W3CDTF">2010-03-08T07:45:02Z</dcterms:created>
  <dcterms:modified xsi:type="dcterms:W3CDTF">2021-06-02T10:00:13Z</dcterms:modified>
  <cp:category/>
  <cp:version/>
  <cp:contentType/>
  <cp:contentStatus/>
</cp:coreProperties>
</file>