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<sst xmlns="http://schemas.openxmlformats.org/spreadsheetml/2006/main" count="34" uniqueCount="30">
  <si>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Dział</t>
  </si>
  <si>
    <t>Ogółem</t>
  </si>
  <si>
    <t>Rozdział</t>
  </si>
  <si>
    <t>z tego:</t>
  </si>
  <si>
    <t>Nazwa zadania</t>
  </si>
  <si>
    <t>wydatki bieżące</t>
  </si>
  <si>
    <t>wydatki majątkowe</t>
  </si>
  <si>
    <t>010</t>
  </si>
  <si>
    <t>ROLNICTWO I ŁOWIECTWO</t>
  </si>
  <si>
    <t>ADMINISTRACJA PUBLICZNA</t>
  </si>
  <si>
    <t>URZĘDY NACZELNYCH ORGANÓW 
WŁADZY PAŃSTWOWEJ, KONTROLI I OCHRONY PRAWA ORAZ SĄDOWNICTWA</t>
  </si>
  <si>
    <t>POMOC SPOŁECZNA</t>
  </si>
  <si>
    <t>Urzędy wojewódzkie</t>
  </si>
  <si>
    <t>Urzędy naczelnych organów władzy państwowej, 
kontroli i ochrony prawa</t>
  </si>
  <si>
    <t>Świadczenia rodzinne, świadczenia z funduszu 
alimentacyjneego oraz składki na ubezpieczenia emerytalne i rentowe z ubezpieczenia społecznego</t>
  </si>
  <si>
    <t>Składki na ubezpieczenie zdrowotne opłacane za osoby pobierajace niektóre świadczenia z pomocy społecznej, niektóre świadczenia rodzinne oraz za osoby uczestniczące w zajęciach w centrum integracji społecznej</t>
  </si>
  <si>
    <t>Pozostała działalność</t>
  </si>
  <si>
    <t xml:space="preserve">Dotacje
</t>
  </si>
  <si>
    <t>Plan</t>
  </si>
  <si>
    <t>Wykonanie</t>
  </si>
  <si>
    <t>% realiz.</t>
  </si>
  <si>
    <t>Wykonanie dochodów i wydatków związanych z realizacją zadań z zakresu administracji rządowej i innych zleconych odrębnymi ustawami</t>
  </si>
  <si>
    <t>01095</t>
  </si>
  <si>
    <t>75107</t>
  </si>
  <si>
    <t xml:space="preserve">
Wydatki
</t>
  </si>
  <si>
    <t>75056</t>
  </si>
  <si>
    <t>Spis powszechny i inne</t>
  </si>
  <si>
    <t>Zał. Nr 4</t>
  </si>
  <si>
    <t>85295</t>
  </si>
  <si>
    <t>Wybory do Sejmu i Senatu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</si>
</sst>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3">
    <font>
      <sz val="10"/>
      <name val="Arial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sz val="8"/>
      <name val="Arial"/>
      <family val="0"/>
    </font>
    <font>
      <sz val="10"/>
      <name val="Arial CE"/>
      <family val="2"/>
    </font>
    <font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3" fillId="33" borderId="13" xfId="0" applyNumberFormat="1" applyFont="1" applyFill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4" fillId="0" borderId="12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3" fillId="33" borderId="20" xfId="0" applyNumberFormat="1" applyFont="1" applyFill="1" applyBorder="1" applyAlignment="1">
      <alignment horizontal="center" vertical="center" wrapText="1"/>
    </xf>
    <xf numFmtId="164" fontId="3" fillId="33" borderId="21" xfId="0" applyNumberFormat="1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 vertical="center" wrapText="1"/>
    </xf>
    <xf numFmtId="164" fontId="3" fillId="33" borderId="22" xfId="0" applyNumberFormat="1" applyFont="1" applyFill="1" applyBorder="1" applyAlignment="1">
      <alignment horizontal="center" vertical="center" wrapText="1"/>
    </xf>
    <xf numFmtId="164" fontId="3" fillId="33" borderId="23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3" fillId="33" borderId="13" xfId="0" applyNumberFormat="1" applyFont="1" applyFill="1" applyBorder="1" applyAlignment="1">
      <alignment horizontal="center" vertical="center"/>
    </xf>
    <xf numFmtId="49" fontId="0" fillId="0" borderId="18" xfId="0" applyNumberFormat="1" applyBorder="1" applyAlignment="1">
      <alignment horizontal="right" vertical="center"/>
    </xf>
    <xf numFmtId="49" fontId="0" fillId="0" borderId="19" xfId="0" applyNumberFormat="1" applyBorder="1" applyAlignment="1">
      <alignment horizontal="right" vertical="center"/>
    </xf>
    <xf numFmtId="49" fontId="0" fillId="0" borderId="24" xfId="0" applyNumberForma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4" fontId="0" fillId="0" borderId="24" xfId="0" applyNumberFormat="1" applyBorder="1" applyAlignment="1">
      <alignment horizontal="right" vertical="center"/>
    </xf>
    <xf numFmtId="164" fontId="7" fillId="0" borderId="25" xfId="0" applyNumberFormat="1" applyFont="1" applyBorder="1" applyAlignment="1">
      <alignment horizontal="right" vertical="center"/>
    </xf>
    <xf numFmtId="164" fontId="3" fillId="0" borderId="25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164" fontId="7" fillId="0" borderId="10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164" fontId="7" fillId="0" borderId="10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0" fillId="0" borderId="23" xfId="0" applyNumberForma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" fontId="3" fillId="33" borderId="20" xfId="0" applyNumberFormat="1" applyFont="1" applyFill="1" applyBorder="1" applyAlignment="1">
      <alignment horizontal="center" vertical="center" wrapText="1"/>
    </xf>
    <xf numFmtId="4" fontId="3" fillId="33" borderId="21" xfId="0" applyNumberFormat="1" applyFont="1" applyFill="1" applyBorder="1" applyAlignment="1">
      <alignment horizontal="center" vertical="center"/>
    </xf>
    <xf numFmtId="4" fontId="3" fillId="33" borderId="2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9"/>
  <sheetViews>
    <sheetView tabSelected="1" zoomScalePageLayoutView="0" workbookViewId="0" topLeftCell="A4">
      <selection activeCell="J29" sqref="J29"/>
    </sheetView>
  </sheetViews>
  <sheetFormatPr defaultColWidth="9.140625" defaultRowHeight="12.75"/>
  <cols>
    <col min="1" max="1" width="6.00390625" style="12" customWidth="1"/>
    <col min="2" max="2" width="8.7109375" style="12" customWidth="1"/>
    <col min="3" max="3" width="44.421875" style="0" customWidth="1"/>
    <col min="4" max="4" width="9.421875" style="35" customWidth="1"/>
    <col min="5" max="5" width="14.140625" style="23" customWidth="1"/>
    <col min="6" max="6" width="7.57421875" style="28" customWidth="1"/>
    <col min="7" max="7" width="10.57421875" style="35" customWidth="1"/>
    <col min="8" max="8" width="14.28125" style="23" customWidth="1"/>
    <col min="9" max="9" width="8.8515625" style="28" customWidth="1"/>
    <col min="10" max="10" width="11.57421875" style="23" customWidth="1"/>
    <col min="11" max="11" width="10.8515625" style="23" customWidth="1"/>
  </cols>
  <sheetData>
    <row r="1" ht="12.75" hidden="1"/>
    <row r="2" ht="12.75" hidden="1"/>
    <row r="3" ht="12.75" hidden="1"/>
    <row r="4" ht="15">
      <c r="K4" s="39" t="s">
        <v>27</v>
      </c>
    </row>
    <row r="5" spans="1:11" ht="30" customHeight="1">
      <c r="A5" s="85" t="s">
        <v>21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ht="15.75">
      <c r="A6" s="13"/>
      <c r="B6" s="13"/>
      <c r="C6" s="1"/>
      <c r="D6" s="36"/>
      <c r="E6" s="24"/>
      <c r="F6" s="29"/>
      <c r="G6" s="36"/>
      <c r="H6" s="24"/>
      <c r="I6" s="29"/>
      <c r="J6" s="24"/>
      <c r="K6" s="39"/>
    </row>
    <row r="7" spans="1:11" ht="15.75">
      <c r="A7" s="13"/>
      <c r="B7" s="13"/>
      <c r="C7" s="1"/>
      <c r="D7" s="36"/>
      <c r="E7" s="24"/>
      <c r="F7" s="29"/>
      <c r="G7" s="36"/>
      <c r="H7" s="24"/>
      <c r="I7" s="29"/>
      <c r="J7" s="24"/>
      <c r="K7" s="39"/>
    </row>
    <row r="8" spans="1:11" ht="12.75" hidden="1">
      <c r="A8" s="14"/>
      <c r="B8" s="14"/>
      <c r="C8" s="2"/>
      <c r="D8" s="3"/>
      <c r="E8" s="25"/>
      <c r="F8" s="30"/>
      <c r="G8" s="3"/>
      <c r="H8" s="25"/>
      <c r="I8" s="30"/>
      <c r="J8" s="25"/>
      <c r="K8" s="40"/>
    </row>
    <row r="9" spans="1:11" ht="12.75">
      <c r="A9" s="86" t="s">
        <v>0</v>
      </c>
      <c r="B9" s="87" t="s">
        <v>2</v>
      </c>
      <c r="C9" s="89" t="s">
        <v>4</v>
      </c>
      <c r="D9" s="49"/>
      <c r="E9" s="91" t="s">
        <v>17</v>
      </c>
      <c r="F9" s="31"/>
      <c r="G9" s="7"/>
      <c r="H9" s="91" t="s">
        <v>24</v>
      </c>
      <c r="I9" s="37"/>
      <c r="J9" s="94" t="s">
        <v>3</v>
      </c>
      <c r="K9" s="95"/>
    </row>
    <row r="10" spans="1:11" ht="38.25">
      <c r="A10" s="86"/>
      <c r="B10" s="88"/>
      <c r="C10" s="90"/>
      <c r="D10" s="8"/>
      <c r="E10" s="92"/>
      <c r="F10" s="32"/>
      <c r="G10" s="8"/>
      <c r="H10" s="93"/>
      <c r="I10" s="38"/>
      <c r="J10" s="41" t="s">
        <v>5</v>
      </c>
      <c r="K10" s="42" t="s">
        <v>6</v>
      </c>
    </row>
    <row r="11" spans="1:11" ht="12.75" hidden="1">
      <c r="A11" s="15">
        <v>1</v>
      </c>
      <c r="B11" s="15">
        <v>2</v>
      </c>
      <c r="C11" s="4">
        <v>3</v>
      </c>
      <c r="D11" s="6"/>
      <c r="E11" s="26">
        <v>4</v>
      </c>
      <c r="F11" s="33"/>
      <c r="G11" s="6"/>
      <c r="H11" s="26">
        <v>5</v>
      </c>
      <c r="I11" s="33"/>
      <c r="J11" s="43">
        <v>6</v>
      </c>
      <c r="K11" s="43">
        <v>7</v>
      </c>
    </row>
    <row r="12" spans="1:11" s="11" customFormat="1" ht="12.75">
      <c r="A12" s="16"/>
      <c r="B12" s="16"/>
      <c r="C12" s="9"/>
      <c r="D12" s="10" t="s">
        <v>18</v>
      </c>
      <c r="E12" s="27" t="s">
        <v>19</v>
      </c>
      <c r="F12" s="34" t="s">
        <v>20</v>
      </c>
      <c r="G12" s="10" t="s">
        <v>18</v>
      </c>
      <c r="H12" s="27" t="s">
        <v>19</v>
      </c>
      <c r="I12" s="34" t="s">
        <v>20</v>
      </c>
      <c r="J12" s="27"/>
      <c r="K12" s="27"/>
    </row>
    <row r="13" spans="1:11" s="22" customFormat="1" ht="12.75">
      <c r="A13" s="58" t="s">
        <v>7</v>
      </c>
      <c r="B13" s="58"/>
      <c r="C13" s="59" t="s">
        <v>8</v>
      </c>
      <c r="D13" s="60">
        <f>D14</f>
        <v>228970</v>
      </c>
      <c r="E13" s="61">
        <f>E14</f>
        <v>228969.29</v>
      </c>
      <c r="F13" s="62">
        <f aca="true" t="shared" si="0" ref="F13:F29">E13/D13*100</f>
        <v>99.9996899157095</v>
      </c>
      <c r="G13" s="60">
        <f>G14</f>
        <v>228970</v>
      </c>
      <c r="H13" s="61">
        <f>H14</f>
        <v>228969.29</v>
      </c>
      <c r="I13" s="84">
        <f>H13/G13*100</f>
        <v>99.9996899157095</v>
      </c>
      <c r="J13" s="61">
        <f>J14</f>
        <v>228969.29</v>
      </c>
      <c r="K13" s="61">
        <f>K12</f>
        <v>0</v>
      </c>
    </row>
    <row r="14" spans="1:11" s="11" customFormat="1" ht="12.75">
      <c r="A14" s="64"/>
      <c r="B14" s="64" t="s">
        <v>22</v>
      </c>
      <c r="C14" s="65" t="s">
        <v>16</v>
      </c>
      <c r="D14" s="66">
        <v>228970</v>
      </c>
      <c r="E14" s="67">
        <v>228969.29</v>
      </c>
      <c r="F14" s="62">
        <f t="shared" si="0"/>
        <v>99.9996899157095</v>
      </c>
      <c r="G14" s="66">
        <v>228970</v>
      </c>
      <c r="H14" s="67">
        <v>228969.29</v>
      </c>
      <c r="I14" s="62">
        <f>H14/G14*100</f>
        <v>99.9996899157095</v>
      </c>
      <c r="J14" s="67">
        <f>H14</f>
        <v>228969.29</v>
      </c>
      <c r="K14" s="67">
        <f>K13</f>
        <v>0</v>
      </c>
    </row>
    <row r="15" spans="1:11" s="22" customFormat="1" ht="12.75">
      <c r="A15" s="68">
        <v>750</v>
      </c>
      <c r="B15" s="68"/>
      <c r="C15" s="69" t="s">
        <v>9</v>
      </c>
      <c r="D15" s="70">
        <f>D16</f>
        <v>54567</v>
      </c>
      <c r="E15" s="71">
        <f>E16</f>
        <v>54567</v>
      </c>
      <c r="F15" s="63">
        <f t="shared" si="0"/>
        <v>100</v>
      </c>
      <c r="G15" s="70">
        <f>G16</f>
        <v>54567</v>
      </c>
      <c r="H15" s="71">
        <f>H16</f>
        <v>54567</v>
      </c>
      <c r="I15" s="63">
        <f>H15/G15*100</f>
        <v>100</v>
      </c>
      <c r="J15" s="71">
        <f>J16</f>
        <v>54567</v>
      </c>
      <c r="K15" s="71">
        <v>0</v>
      </c>
    </row>
    <row r="16" spans="1:11" ht="12.75">
      <c r="A16" s="72"/>
      <c r="B16" s="72">
        <v>75011</v>
      </c>
      <c r="C16" s="73" t="s">
        <v>12</v>
      </c>
      <c r="D16" s="74">
        <v>54567</v>
      </c>
      <c r="E16" s="75">
        <v>54567</v>
      </c>
      <c r="F16" s="62">
        <f t="shared" si="0"/>
        <v>100</v>
      </c>
      <c r="G16" s="74">
        <v>54567</v>
      </c>
      <c r="H16" s="75">
        <v>54567</v>
      </c>
      <c r="I16" s="80">
        <f aca="true" t="shared" si="1" ref="I16:I29">H16/G16*100</f>
        <v>100</v>
      </c>
      <c r="J16" s="67">
        <f>H16</f>
        <v>54567</v>
      </c>
      <c r="K16" s="75">
        <v>0</v>
      </c>
    </row>
    <row r="17" spans="1:11" ht="12.75" hidden="1">
      <c r="A17" s="72"/>
      <c r="B17" s="72" t="s">
        <v>25</v>
      </c>
      <c r="C17" s="73" t="s">
        <v>26</v>
      </c>
      <c r="D17" s="74">
        <v>0</v>
      </c>
      <c r="E17" s="75">
        <v>0</v>
      </c>
      <c r="F17" s="62" t="e">
        <f>E17/D17*100</f>
        <v>#DIV/0!</v>
      </c>
      <c r="G17" s="74">
        <v>0</v>
      </c>
      <c r="H17" s="75">
        <v>0</v>
      </c>
      <c r="I17" s="63" t="e">
        <f>H17/G17*100</f>
        <v>#DIV/0!</v>
      </c>
      <c r="J17" s="67">
        <f>H17</f>
        <v>0</v>
      </c>
      <c r="K17" s="75">
        <v>0</v>
      </c>
    </row>
    <row r="18" spans="1:11" s="22" customFormat="1" ht="47.25" customHeight="1">
      <c r="A18" s="68">
        <v>751</v>
      </c>
      <c r="B18" s="68"/>
      <c r="C18" s="76" t="s">
        <v>10</v>
      </c>
      <c r="D18" s="77">
        <f>D19+D20</f>
        <v>1144</v>
      </c>
      <c r="E18" s="71">
        <f>E19+E20</f>
        <v>1144</v>
      </c>
      <c r="F18" s="63">
        <f t="shared" si="0"/>
        <v>100</v>
      </c>
      <c r="G18" s="77">
        <f>G19+G20</f>
        <v>1144</v>
      </c>
      <c r="H18" s="71">
        <f>H19</f>
        <v>1144</v>
      </c>
      <c r="I18" s="63">
        <f t="shared" si="1"/>
        <v>100</v>
      </c>
      <c r="J18" s="71">
        <f>J19</f>
        <v>1144</v>
      </c>
      <c r="K18" s="71">
        <v>0</v>
      </c>
    </row>
    <row r="19" spans="1:11" ht="33.75" customHeight="1">
      <c r="A19" s="72"/>
      <c r="B19" s="72">
        <v>75101</v>
      </c>
      <c r="C19" s="78" t="s">
        <v>13</v>
      </c>
      <c r="D19" s="79">
        <v>1144</v>
      </c>
      <c r="E19" s="75">
        <v>1144</v>
      </c>
      <c r="F19" s="62">
        <f t="shared" si="0"/>
        <v>100</v>
      </c>
      <c r="G19" s="74">
        <v>1144</v>
      </c>
      <c r="H19" s="75">
        <v>1144</v>
      </c>
      <c r="I19" s="80">
        <f t="shared" si="1"/>
        <v>100</v>
      </c>
      <c r="J19" s="67">
        <f>H19</f>
        <v>1144</v>
      </c>
      <c r="K19" s="75">
        <v>0</v>
      </c>
    </row>
    <row r="20" spans="1:11" ht="18.75" customHeight="1" hidden="1">
      <c r="A20" s="72"/>
      <c r="B20" s="72" t="s">
        <v>23</v>
      </c>
      <c r="C20" s="78" t="s">
        <v>29</v>
      </c>
      <c r="D20" s="79">
        <v>0</v>
      </c>
      <c r="E20" s="75">
        <v>0</v>
      </c>
      <c r="F20" s="62" t="e">
        <f t="shared" si="0"/>
        <v>#DIV/0!</v>
      </c>
      <c r="G20" s="74">
        <v>0</v>
      </c>
      <c r="H20" s="75">
        <v>0</v>
      </c>
      <c r="I20" s="80" t="e">
        <f t="shared" si="1"/>
        <v>#DIV/0!</v>
      </c>
      <c r="J20" s="67">
        <f>H20</f>
        <v>0</v>
      </c>
      <c r="K20" s="75">
        <v>0</v>
      </c>
    </row>
    <row r="21" spans="1:11" s="22" customFormat="1" ht="12.75">
      <c r="A21" s="68">
        <v>852</v>
      </c>
      <c r="B21" s="68"/>
      <c r="C21" s="69" t="s">
        <v>11</v>
      </c>
      <c r="D21" s="70">
        <f>D22+D23+D28</f>
        <v>1308057</v>
      </c>
      <c r="E21" s="71">
        <f>E22+E23+E28</f>
        <v>1292359.73</v>
      </c>
      <c r="F21" s="63">
        <f t="shared" si="0"/>
        <v>98.79995520072902</v>
      </c>
      <c r="G21" s="70">
        <f>G22+G23+G28</f>
        <v>1308057</v>
      </c>
      <c r="H21" s="71">
        <f>H22+H23+H28</f>
        <v>1292359.73</v>
      </c>
      <c r="I21" s="63">
        <f t="shared" si="1"/>
        <v>98.79995520072902</v>
      </c>
      <c r="J21" s="71">
        <f>J22+J23+J28</f>
        <v>1292359.73</v>
      </c>
      <c r="K21" s="71">
        <v>0</v>
      </c>
    </row>
    <row r="22" spans="1:11" ht="45" customHeight="1">
      <c r="A22" s="72"/>
      <c r="B22" s="72">
        <v>85212</v>
      </c>
      <c r="C22" s="78" t="s">
        <v>14</v>
      </c>
      <c r="D22" s="79">
        <v>1278000</v>
      </c>
      <c r="E22" s="75">
        <v>1262302.93</v>
      </c>
      <c r="F22" s="62">
        <f t="shared" si="0"/>
        <v>98.77174726134584</v>
      </c>
      <c r="G22" s="74">
        <v>1278000</v>
      </c>
      <c r="H22" s="75">
        <v>1262302.93</v>
      </c>
      <c r="I22" s="80">
        <f t="shared" si="1"/>
        <v>98.77174726134584</v>
      </c>
      <c r="J22" s="67">
        <f>H22</f>
        <v>1262302.93</v>
      </c>
      <c r="K22" s="75">
        <v>0</v>
      </c>
    </row>
    <row r="23" spans="1:11" ht="67.5" customHeight="1">
      <c r="A23" s="72"/>
      <c r="B23" s="72">
        <v>85213</v>
      </c>
      <c r="C23" s="78" t="s">
        <v>15</v>
      </c>
      <c r="D23" s="79">
        <v>1847</v>
      </c>
      <c r="E23" s="75">
        <v>1846.8</v>
      </c>
      <c r="F23" s="62">
        <f t="shared" si="0"/>
        <v>99.98917162966974</v>
      </c>
      <c r="G23" s="74">
        <v>1847</v>
      </c>
      <c r="H23" s="75">
        <v>1846.8</v>
      </c>
      <c r="I23" s="80">
        <f t="shared" si="1"/>
        <v>99.98917162966974</v>
      </c>
      <c r="J23" s="67">
        <f>H23</f>
        <v>1846.8</v>
      </c>
      <c r="K23" s="75">
        <v>0</v>
      </c>
    </row>
    <row r="24" spans="1:11" ht="12.75" hidden="1">
      <c r="A24" s="52"/>
      <c r="B24" s="52"/>
      <c r="C24" s="53"/>
      <c r="D24" s="54"/>
      <c r="E24" s="55"/>
      <c r="F24" s="56"/>
      <c r="G24" s="54"/>
      <c r="H24" s="55"/>
      <c r="I24" s="57"/>
      <c r="J24" s="55"/>
      <c r="K24" s="55"/>
    </row>
    <row r="25" spans="1:11" ht="12.75" hidden="1">
      <c r="A25" s="50"/>
      <c r="B25" s="50"/>
      <c r="C25" s="20"/>
      <c r="D25" s="46"/>
      <c r="E25" s="45"/>
      <c r="F25" s="18"/>
      <c r="G25" s="46"/>
      <c r="H25" s="45"/>
      <c r="I25" s="44"/>
      <c r="J25" s="45"/>
      <c r="K25" s="45"/>
    </row>
    <row r="26" spans="1:11" ht="12.75" hidden="1">
      <c r="A26" s="50"/>
      <c r="B26" s="50"/>
      <c r="C26" s="20"/>
      <c r="D26" s="46"/>
      <c r="E26" s="45"/>
      <c r="F26" s="18"/>
      <c r="G26" s="46"/>
      <c r="H26" s="45"/>
      <c r="I26" s="44"/>
      <c r="J26" s="45"/>
      <c r="K26" s="45"/>
    </row>
    <row r="27" spans="1:11" ht="12.75" hidden="1">
      <c r="A27" s="51"/>
      <c r="B27" s="51"/>
      <c r="C27" s="21"/>
      <c r="D27" s="48"/>
      <c r="E27" s="47"/>
      <c r="F27" s="18"/>
      <c r="G27" s="48"/>
      <c r="H27" s="47"/>
      <c r="I27" s="44"/>
      <c r="J27" s="47"/>
      <c r="K27" s="47"/>
    </row>
    <row r="28" spans="1:11" ht="12.75">
      <c r="A28" s="72"/>
      <c r="B28" s="72" t="s">
        <v>28</v>
      </c>
      <c r="C28" s="73" t="s">
        <v>16</v>
      </c>
      <c r="D28" s="74">
        <v>28210</v>
      </c>
      <c r="E28" s="75">
        <v>28210</v>
      </c>
      <c r="F28" s="62">
        <f t="shared" si="0"/>
        <v>100</v>
      </c>
      <c r="G28" s="74">
        <v>28210</v>
      </c>
      <c r="H28" s="75">
        <v>28210</v>
      </c>
      <c r="I28" s="80">
        <f t="shared" si="1"/>
        <v>100</v>
      </c>
      <c r="J28" s="67">
        <f>H28</f>
        <v>28210</v>
      </c>
      <c r="K28" s="83">
        <v>0</v>
      </c>
    </row>
    <row r="29" spans="1:11" s="22" customFormat="1" ht="12.75">
      <c r="A29" s="17"/>
      <c r="B29" s="19"/>
      <c r="C29" s="5" t="s">
        <v>1</v>
      </c>
      <c r="D29" s="81">
        <f>D13+D15+D18+D21</f>
        <v>1592738</v>
      </c>
      <c r="E29" s="82">
        <f>E13+E15+E18+E21</f>
        <v>1577040.02</v>
      </c>
      <c r="F29" s="63">
        <f t="shared" si="0"/>
        <v>99.0144028710309</v>
      </c>
      <c r="G29" s="81">
        <f>G13+G15+G18+G21</f>
        <v>1592738</v>
      </c>
      <c r="H29" s="82">
        <f>H13+H15+H18+H21</f>
        <v>1577040.02</v>
      </c>
      <c r="I29" s="63">
        <f t="shared" si="1"/>
        <v>99.0144028710309</v>
      </c>
      <c r="J29" s="82">
        <f>J13+J15+J18+J21</f>
        <v>1577040.02</v>
      </c>
      <c r="K29" s="82">
        <f>K13+K15+K18+K21</f>
        <v>0</v>
      </c>
    </row>
  </sheetData>
  <sheetProtection/>
  <mergeCells count="7">
    <mergeCell ref="A5:K5"/>
    <mergeCell ref="A9:A10"/>
    <mergeCell ref="B9:B10"/>
    <mergeCell ref="C9:C10"/>
    <mergeCell ref="E9:E10"/>
    <mergeCell ref="H9:H10"/>
    <mergeCell ref="J9:K9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User</cp:lastModifiedBy>
  <cp:lastPrinted>2012-07-25T05:46:32Z</cp:lastPrinted>
  <dcterms:created xsi:type="dcterms:W3CDTF">2010-08-05T05:23:40Z</dcterms:created>
  <dcterms:modified xsi:type="dcterms:W3CDTF">2016-03-04T10:08:35Z</dcterms:modified>
  <cp:category/>
  <cp:version/>
  <cp:contentType/>
  <cp:contentStatus/>
</cp:coreProperties>
</file>