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<sst xmlns="http://schemas.openxmlformats.org/spreadsheetml/2006/main" count="86" uniqueCount="82">
  <si>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t>Dział</t>
  </si>
  <si>
    <t>Ogółem</t>
  </si>
  <si>
    <t>Rozdział</t>
  </si>
  <si>
    <t>Nazwa działu i rozdziału</t>
  </si>
  <si>
    <t>Inwestycje i zakupy inwestycyjne</t>
  </si>
  <si>
    <t>w tym na:</t>
  </si>
  <si>
    <t>Zakup i objęcie akcji i udziałów</t>
  </si>
  <si>
    <t>Dotacje</t>
  </si>
  <si>
    <t xml:space="preserve">programy finansowane z udziałem środków europejskich i innych środków pochodzących ze śródeł zagranicznych niepodlegających zwrotowi </t>
  </si>
  <si>
    <t>010</t>
  </si>
  <si>
    <t>01010</t>
  </si>
  <si>
    <t>01038</t>
  </si>
  <si>
    <t>750</t>
  </si>
  <si>
    <t>75023</t>
  </si>
  <si>
    <t>801</t>
  </si>
  <si>
    <t>80104</t>
  </si>
  <si>
    <t>ROLNICTWO I ŁOWIECTWO</t>
  </si>
  <si>
    <t>OŚWIATA I WYCHOWANIE</t>
  </si>
  <si>
    <t>80101</t>
  </si>
  <si>
    <t>Szkoły podstawowe</t>
  </si>
  <si>
    <t>01095</t>
  </si>
  <si>
    <t>Pozostała działalność</t>
  </si>
  <si>
    <t>600</t>
  </si>
  <si>
    <t>TRANSPORT I ŁĄCZNOŚĆ</t>
  </si>
  <si>
    <t>60014</t>
  </si>
  <si>
    <t>Drogi publiczne powiatowe</t>
  </si>
  <si>
    <t>60016</t>
  </si>
  <si>
    <t>Drogi publiczne gminne</t>
  </si>
  <si>
    <t>ADMINISTRACJA PUBLICZNA</t>
  </si>
  <si>
    <t>Urzędy gmin</t>
  </si>
  <si>
    <t>Przedszkola</t>
  </si>
  <si>
    <t>900</t>
  </si>
  <si>
    <t>90015</t>
  </si>
  <si>
    <t>Oświetlenie ulic, placów i dróg</t>
  </si>
  <si>
    <t>01041</t>
  </si>
  <si>
    <t>Rozwój obszarów wiejskich</t>
  </si>
  <si>
    <t xml:space="preserve">Plan </t>
  </si>
  <si>
    <t>Wykonanie</t>
  </si>
  <si>
    <t>% realiz.</t>
  </si>
  <si>
    <t>Zał. Nr 2b</t>
  </si>
  <si>
    <t>15011</t>
  </si>
  <si>
    <t>150</t>
  </si>
  <si>
    <t>Program Rozwoju Obszarów 
Wiejskich 2007-2013</t>
  </si>
  <si>
    <t>Rozwój przedsiębiorczości</t>
  </si>
  <si>
    <t>PRZETWÓRSTWO PRZEMYSŁOWE</t>
  </si>
  <si>
    <t>75095</t>
  </si>
  <si>
    <t>GOSPODARKA KOMUNALNA 
I OCHRONA ŚRODOWISKA</t>
  </si>
  <si>
    <t>OGÓŁEM</t>
  </si>
  <si>
    <t>75412</t>
  </si>
  <si>
    <t>Ochotnicze straże pożarne</t>
  </si>
  <si>
    <t>BEZPIECZEŃSTWO PUBLICZNE I OCHRONA PRZECIWPOŻAROWA</t>
  </si>
  <si>
    <t>Wniesienie wkładów do spółek prawa handlowego</t>
  </si>
  <si>
    <t>60013</t>
  </si>
  <si>
    <t xml:space="preserve">                        Drogi publiczne wojewódzkie</t>
  </si>
  <si>
    <t>70005</t>
  </si>
  <si>
    <t>Gospodarka gruntami i nieruchomościami</t>
  </si>
  <si>
    <t>GOSPODARKA MIESZKANIOWA</t>
  </si>
  <si>
    <t>75410</t>
  </si>
  <si>
    <t>Komendy wojewódzkie Państwowej 
Straży Pożarnej</t>
  </si>
  <si>
    <t>80110</t>
  </si>
  <si>
    <t>Gimnazja</t>
  </si>
  <si>
    <t>700</t>
  </si>
  <si>
    <t>85219</t>
  </si>
  <si>
    <t>Ośrodki pomocy społecznej</t>
  </si>
  <si>
    <t>852</t>
  </si>
  <si>
    <t>POMOC SPOŁECZNA</t>
  </si>
  <si>
    <t>90017</t>
  </si>
  <si>
    <t>Zakłady gospodarki komunalnej</t>
  </si>
  <si>
    <t>90095</t>
  </si>
  <si>
    <t>92109</t>
  </si>
  <si>
    <t>921</t>
  </si>
  <si>
    <t>Domy i ośrodki kultury, świetlice i kluby</t>
  </si>
  <si>
    <t>KULTURA I OCHRONA DZIEDZICTWA 
NARODOWEGO</t>
  </si>
  <si>
    <t>Infrastruktura wodociągowa i sanitacyjna wsi</t>
  </si>
  <si>
    <t>WYKONANIE WYDATKÓW MAJĄTKOWYCH</t>
  </si>
  <si>
    <t>754</t>
  </si>
  <si>
    <t>92120</t>
  </si>
  <si>
    <t>Ochrona zabytków i opieka nad zabytkami</t>
  </si>
  <si>
    <t>92601</t>
  </si>
  <si>
    <t>926</t>
  </si>
  <si>
    <t>KULTURA FIZYCZNA</t>
  </si>
  <si>
    <t>Obiekty sportowe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</si>
</sst>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2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3" fillId="0" borderId="0" xfId="0" applyNumberFormat="1" applyFont="1" applyAlignment="1">
      <alignment horizontal="center"/>
    </xf>
    <xf numFmtId="49" fontId="20" fillId="2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3" fontId="22" fillId="2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/>
    </xf>
    <xf numFmtId="4" fontId="22" fillId="2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/>
    </xf>
    <xf numFmtId="4" fontId="20" fillId="20" borderId="12" xfId="0" applyNumberFormat="1" applyFont="1" applyFill="1" applyBorder="1" applyAlignment="1">
      <alignment horizontal="center" vertical="center" wrapText="1"/>
    </xf>
    <xf numFmtId="4" fontId="20" fillId="20" borderId="10" xfId="0" applyNumberFormat="1" applyFont="1" applyFill="1" applyBorder="1" applyAlignment="1">
      <alignment horizontal="center" vertical="center" wrapText="1"/>
    </xf>
    <xf numFmtId="4" fontId="21" fillId="20" borderId="11" xfId="0" applyNumberFormat="1" applyFont="1" applyFill="1" applyBorder="1" applyAlignment="1">
      <alignment horizontal="center" vertical="center" wrapText="1"/>
    </xf>
    <xf numFmtId="4" fontId="21" fillId="2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23" fillId="0" borderId="0" xfId="0" applyNumberFormat="1" applyFont="1" applyAlignment="1">
      <alignment horizontal="center"/>
    </xf>
    <xf numFmtId="164" fontId="22" fillId="20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/>
    </xf>
    <xf numFmtId="49" fontId="23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3" fontId="23" fillId="0" borderId="11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164" fontId="23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 wrapText="1"/>
    </xf>
    <xf numFmtId="3" fontId="23" fillId="0" borderId="11" xfId="0" applyNumberFormat="1" applyFont="1" applyBorder="1" applyAlignment="1">
      <alignment horizontal="right"/>
    </xf>
    <xf numFmtId="4" fontId="23" fillId="0" borderId="11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9" fontId="23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 horizontal="right" wrapText="1"/>
    </xf>
    <xf numFmtId="49" fontId="23" fillId="0" borderId="12" xfId="0" applyNumberFormat="1" applyFont="1" applyBorder="1" applyAlignment="1">
      <alignment horizontal="right"/>
    </xf>
    <xf numFmtId="49" fontId="23" fillId="0" borderId="14" xfId="0" applyNumberFormat="1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 horizontal="right"/>
    </xf>
    <xf numFmtId="0" fontId="24" fillId="0" borderId="0" xfId="0" applyFont="1" applyAlignment="1">
      <alignment/>
    </xf>
    <xf numFmtId="49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49" fontId="20" fillId="20" borderId="13" xfId="0" applyNumberFormat="1" applyFont="1" applyFill="1" applyBorder="1" applyAlignment="1">
      <alignment horizontal="center" vertical="center" wrapText="1"/>
    </xf>
    <xf numFmtId="49" fontId="20" fillId="20" borderId="10" xfId="0" applyNumberFormat="1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20" fillId="20" borderId="19" xfId="0" applyFont="1" applyFill="1" applyBorder="1" applyAlignment="1">
      <alignment horizontal="center" vertical="center" wrapText="1"/>
    </xf>
    <xf numFmtId="0" fontId="20" fillId="20" borderId="20" xfId="0" applyFont="1" applyFill="1" applyBorder="1" applyAlignment="1">
      <alignment horizontal="center" vertical="center" wrapText="1"/>
    </xf>
    <xf numFmtId="0" fontId="20" fillId="20" borderId="21" xfId="0" applyFont="1" applyFill="1" applyBorder="1" applyAlignment="1">
      <alignment horizontal="center" vertical="center" wrapText="1"/>
    </xf>
    <xf numFmtId="4" fontId="20" fillId="20" borderId="13" xfId="0" applyNumberFormat="1" applyFont="1" applyFill="1" applyBorder="1" applyAlignment="1">
      <alignment horizontal="center" vertical="center" wrapText="1"/>
    </xf>
    <xf numFmtId="4" fontId="20" fillId="20" borderId="10" xfId="0" applyNumberFormat="1" applyFont="1" applyFill="1" applyBorder="1" applyAlignment="1">
      <alignment horizontal="center" vertical="center" wrapText="1"/>
    </xf>
    <xf numFmtId="4" fontId="21" fillId="2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7">
      <selection activeCell="H34" sqref="H34"/>
    </sheetView>
  </sheetViews>
  <sheetFormatPr defaultColWidth="9.140625" defaultRowHeight="12.75"/>
  <cols>
    <col min="1" max="1" width="4.7109375" style="7" customWidth="1"/>
    <col min="2" max="2" width="7.421875" style="7" customWidth="1"/>
    <col min="3" max="3" width="38.140625" style="0" customWidth="1"/>
    <col min="4" max="4" width="10.00390625" style="15" customWidth="1"/>
    <col min="5" max="5" width="11.421875" style="4" customWidth="1"/>
    <col min="6" max="6" width="6.7109375" style="26" customWidth="1"/>
    <col min="7" max="7" width="12.57421875" style="4" customWidth="1"/>
    <col min="8" max="8" width="16.00390625" style="4" customWidth="1"/>
    <col min="9" max="9" width="12.140625" style="4" customWidth="1"/>
    <col min="10" max="10" width="11.7109375" style="4" customWidth="1"/>
    <col min="11" max="11" width="10.421875" style="4" customWidth="1"/>
  </cols>
  <sheetData>
    <row r="1" spans="2:11" ht="21" customHeight="1">
      <c r="B1" s="8"/>
      <c r="C1" s="2"/>
      <c r="D1" s="14"/>
      <c r="E1" s="3" t="s">
        <v>74</v>
      </c>
      <c r="F1" s="25"/>
      <c r="G1" s="2"/>
      <c r="H1" s="2"/>
      <c r="I1" s="3"/>
      <c r="J1" s="2"/>
      <c r="K1" s="4" t="s">
        <v>39</v>
      </c>
    </row>
    <row r="2" ht="6.75" customHeight="1">
      <c r="C2" s="4"/>
    </row>
    <row r="3" spans="1:11" s="6" customFormat="1" ht="12.75">
      <c r="A3" s="9"/>
      <c r="B3" s="9"/>
      <c r="D3" s="16"/>
      <c r="E3" s="3"/>
      <c r="F3" s="27"/>
      <c r="G3" s="3"/>
      <c r="H3" s="3"/>
      <c r="I3" s="3"/>
      <c r="J3" s="3"/>
      <c r="K3" s="3"/>
    </row>
    <row r="4" spans="1:11" ht="12.75">
      <c r="A4" s="62" t="s">
        <v>0</v>
      </c>
      <c r="B4" s="62" t="s">
        <v>2</v>
      </c>
      <c r="C4" s="64" t="s">
        <v>3</v>
      </c>
      <c r="D4" s="66" t="s">
        <v>1</v>
      </c>
      <c r="E4" s="67"/>
      <c r="F4" s="68"/>
      <c r="G4" s="72" t="s">
        <v>4</v>
      </c>
      <c r="H4" s="21" t="s">
        <v>5</v>
      </c>
      <c r="I4" s="72" t="s">
        <v>6</v>
      </c>
      <c r="J4" s="74" t="s">
        <v>51</v>
      </c>
      <c r="K4" s="72" t="s">
        <v>7</v>
      </c>
    </row>
    <row r="5" spans="1:11" ht="73.5" customHeight="1">
      <c r="A5" s="63"/>
      <c r="B5" s="63"/>
      <c r="C5" s="65"/>
      <c r="D5" s="69"/>
      <c r="E5" s="70"/>
      <c r="F5" s="71"/>
      <c r="G5" s="73"/>
      <c r="H5" s="23" t="s">
        <v>8</v>
      </c>
      <c r="I5" s="73"/>
      <c r="J5" s="73"/>
      <c r="K5" s="73"/>
    </row>
    <row r="6" spans="1:11" ht="15" customHeight="1">
      <c r="A6" s="10"/>
      <c r="B6" s="10"/>
      <c r="C6" s="1"/>
      <c r="D6" s="17" t="s">
        <v>36</v>
      </c>
      <c r="E6" s="19" t="s">
        <v>37</v>
      </c>
      <c r="F6" s="28" t="s">
        <v>38</v>
      </c>
      <c r="G6" s="22"/>
      <c r="H6" s="24"/>
      <c r="I6" s="22"/>
      <c r="J6" s="22"/>
      <c r="K6" s="22"/>
    </row>
    <row r="7" spans="1:11" s="13" customFormat="1" ht="16.5" customHeight="1">
      <c r="A7" s="11"/>
      <c r="B7" s="11" t="s">
        <v>10</v>
      </c>
      <c r="C7" s="35" t="s">
        <v>73</v>
      </c>
      <c r="D7" s="18">
        <v>1159290</v>
      </c>
      <c r="E7" s="20">
        <v>121652</v>
      </c>
      <c r="F7" s="29">
        <f>E7/D7*100</f>
        <v>10.493664225517342</v>
      </c>
      <c r="G7" s="20">
        <f>E7-I7-K7-J7</f>
        <v>121652</v>
      </c>
      <c r="H7" s="20">
        <v>0</v>
      </c>
      <c r="I7" s="20">
        <v>0</v>
      </c>
      <c r="J7" s="20">
        <v>0</v>
      </c>
      <c r="K7" s="20">
        <v>0</v>
      </c>
    </row>
    <row r="8" spans="1:11" s="13" customFormat="1" ht="13.5" customHeight="1" hidden="1">
      <c r="A8" s="11"/>
      <c r="B8" s="11" t="s">
        <v>11</v>
      </c>
      <c r="C8" s="12" t="s">
        <v>35</v>
      </c>
      <c r="D8" s="18">
        <v>0</v>
      </c>
      <c r="E8" s="20">
        <v>0</v>
      </c>
      <c r="F8" s="29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s="13" customFormat="1" ht="25.5" hidden="1">
      <c r="A9" s="11"/>
      <c r="B9" s="11" t="s">
        <v>34</v>
      </c>
      <c r="C9" s="35" t="s">
        <v>42</v>
      </c>
      <c r="D9" s="18">
        <v>0</v>
      </c>
      <c r="E9" s="20">
        <v>0</v>
      </c>
      <c r="F9" s="29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s="13" customFormat="1" ht="12.75">
      <c r="A10" s="11"/>
      <c r="B10" s="11" t="s">
        <v>20</v>
      </c>
      <c r="C10" s="12" t="s">
        <v>21</v>
      </c>
      <c r="D10" s="18">
        <v>138515</v>
      </c>
      <c r="E10" s="20">
        <v>85174.79</v>
      </c>
      <c r="F10" s="29">
        <f aca="true" t="shared" si="0" ref="F10:F42">E10/D10*100</f>
        <v>61.49138360466375</v>
      </c>
      <c r="G10" s="20">
        <f>E10-I10-K10-J10</f>
        <v>85174.79</v>
      </c>
      <c r="H10" s="20">
        <v>0</v>
      </c>
      <c r="I10" s="20">
        <v>0</v>
      </c>
      <c r="J10" s="20">
        <v>0</v>
      </c>
      <c r="K10" s="20">
        <v>0</v>
      </c>
    </row>
    <row r="11" spans="1:11" s="5" customFormat="1" ht="12.75">
      <c r="A11" s="30" t="s">
        <v>9</v>
      </c>
      <c r="B11" s="30"/>
      <c r="C11" s="31" t="s">
        <v>16</v>
      </c>
      <c r="D11" s="32">
        <f>D7+D9+D10+D8</f>
        <v>1297805</v>
      </c>
      <c r="E11" s="33">
        <f>E7+E10</f>
        <v>206826.78999999998</v>
      </c>
      <c r="F11" s="34">
        <f t="shared" si="0"/>
        <v>15.936661516945918</v>
      </c>
      <c r="G11" s="33">
        <f>G7+G10</f>
        <v>206826.78999999998</v>
      </c>
      <c r="H11" s="33">
        <f>H7+H9+H10+H8</f>
        <v>0</v>
      </c>
      <c r="I11" s="33">
        <f>I7+I9+I10+I8</f>
        <v>0</v>
      </c>
      <c r="J11" s="33">
        <f>J7+J9+J10+J8</f>
        <v>0</v>
      </c>
      <c r="K11" s="33">
        <f>K7+K9+K10+K8</f>
        <v>0</v>
      </c>
    </row>
    <row r="12" spans="1:11" s="13" customFormat="1" ht="12.75">
      <c r="A12" s="11"/>
      <c r="B12" s="11" t="s">
        <v>40</v>
      </c>
      <c r="C12" s="12" t="s">
        <v>43</v>
      </c>
      <c r="D12" s="18">
        <v>3285</v>
      </c>
      <c r="E12" s="20">
        <v>0</v>
      </c>
      <c r="F12" s="29">
        <f t="shared" si="0"/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s="38" customFormat="1" ht="12.75">
      <c r="A13" s="30" t="s">
        <v>41</v>
      </c>
      <c r="B13" s="30"/>
      <c r="C13" s="31" t="s">
        <v>44</v>
      </c>
      <c r="D13" s="36">
        <f>D12</f>
        <v>3285</v>
      </c>
      <c r="E13" s="37">
        <f>E12</f>
        <v>0</v>
      </c>
      <c r="F13" s="34">
        <f t="shared" si="0"/>
        <v>0</v>
      </c>
      <c r="G13" s="37">
        <f>G12</f>
        <v>0</v>
      </c>
      <c r="H13" s="37">
        <f>H12</f>
        <v>0</v>
      </c>
      <c r="I13" s="37">
        <f>I12</f>
        <v>0</v>
      </c>
      <c r="J13" s="37">
        <f>J12</f>
        <v>0</v>
      </c>
      <c r="K13" s="37">
        <f>K12</f>
        <v>0</v>
      </c>
    </row>
    <row r="14" spans="1:11" s="13" customFormat="1" ht="12.75">
      <c r="A14" s="11"/>
      <c r="B14" s="11" t="s">
        <v>24</v>
      </c>
      <c r="C14" s="12" t="s">
        <v>25</v>
      </c>
      <c r="D14" s="18">
        <v>50000</v>
      </c>
      <c r="E14" s="20">
        <v>50000</v>
      </c>
      <c r="F14" s="29">
        <f t="shared" si="0"/>
        <v>100</v>
      </c>
      <c r="G14" s="20">
        <v>0</v>
      </c>
      <c r="H14" s="20">
        <v>0</v>
      </c>
      <c r="I14" s="20">
        <v>0</v>
      </c>
      <c r="J14" s="20">
        <v>0</v>
      </c>
      <c r="K14" s="20">
        <v>50000</v>
      </c>
    </row>
    <row r="15" spans="1:11" s="13" customFormat="1" ht="12.75" hidden="1">
      <c r="A15" s="11"/>
      <c r="B15" s="11" t="s">
        <v>52</v>
      </c>
      <c r="C15" s="55" t="s">
        <v>53</v>
      </c>
      <c r="D15" s="18">
        <v>0</v>
      </c>
      <c r="E15" s="20">
        <v>0</v>
      </c>
      <c r="F15" s="29" t="e">
        <f t="shared" si="0"/>
        <v>#DIV/0!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s="13" customFormat="1" ht="12.75">
      <c r="A16" s="11"/>
      <c r="B16" s="11" t="s">
        <v>26</v>
      </c>
      <c r="C16" s="12" t="s">
        <v>27</v>
      </c>
      <c r="D16" s="18">
        <v>1701825</v>
      </c>
      <c r="E16" s="20">
        <v>1676259.07</v>
      </c>
      <c r="F16" s="29">
        <f t="shared" si="0"/>
        <v>98.49773449091417</v>
      </c>
      <c r="G16" s="20">
        <f>E16-I16-K16-J16</f>
        <v>1676259.07</v>
      </c>
      <c r="H16" s="20">
        <v>0</v>
      </c>
      <c r="I16" s="20">
        <v>0</v>
      </c>
      <c r="J16" s="20">
        <v>0</v>
      </c>
      <c r="K16" s="20">
        <v>0</v>
      </c>
    </row>
    <row r="17" spans="1:11" s="38" customFormat="1" ht="12.75">
      <c r="A17" s="30" t="s">
        <v>22</v>
      </c>
      <c r="B17" s="30"/>
      <c r="C17" s="31" t="s">
        <v>23</v>
      </c>
      <c r="D17" s="36">
        <f>D16+D14+D15</f>
        <v>1751825</v>
      </c>
      <c r="E17" s="37">
        <f>E14+E16</f>
        <v>1726259.07</v>
      </c>
      <c r="F17" s="34">
        <f t="shared" si="0"/>
        <v>98.54061164785296</v>
      </c>
      <c r="G17" s="37">
        <f>G14+G16</f>
        <v>1676259.07</v>
      </c>
      <c r="H17" s="37">
        <f>H16+H14</f>
        <v>0</v>
      </c>
      <c r="I17" s="37">
        <f>I16+I14</f>
        <v>0</v>
      </c>
      <c r="J17" s="37">
        <f>J16+J14</f>
        <v>0</v>
      </c>
      <c r="K17" s="37">
        <f>K14+K16</f>
        <v>50000</v>
      </c>
    </row>
    <row r="18" spans="1:11" s="13" customFormat="1" ht="12.75">
      <c r="A18" s="11"/>
      <c r="B18" s="11" t="s">
        <v>54</v>
      </c>
      <c r="C18" s="12" t="s">
        <v>55</v>
      </c>
      <c r="D18" s="18">
        <v>468000</v>
      </c>
      <c r="E18" s="20">
        <v>115650</v>
      </c>
      <c r="F18" s="29">
        <f>E18/D18*100</f>
        <v>24.711538461538463</v>
      </c>
      <c r="G18" s="20">
        <f>E18-I18-K18-J18</f>
        <v>115650</v>
      </c>
      <c r="H18" s="20">
        <v>0</v>
      </c>
      <c r="I18" s="20">
        <v>0</v>
      </c>
      <c r="J18" s="20">
        <v>0</v>
      </c>
      <c r="K18" s="20">
        <v>0</v>
      </c>
    </row>
    <row r="19" spans="1:11" s="38" customFormat="1" ht="12.75">
      <c r="A19" s="30" t="s">
        <v>61</v>
      </c>
      <c r="B19" s="30"/>
      <c r="C19" s="31" t="s">
        <v>56</v>
      </c>
      <c r="D19" s="36">
        <f>D18</f>
        <v>468000</v>
      </c>
      <c r="E19" s="37">
        <f>E18</f>
        <v>115650</v>
      </c>
      <c r="F19" s="34">
        <f>E19/D19*100</f>
        <v>24.711538461538463</v>
      </c>
      <c r="G19" s="37">
        <f>G18</f>
        <v>115650</v>
      </c>
      <c r="H19" s="37">
        <f>H18+H16</f>
        <v>0</v>
      </c>
      <c r="I19" s="37">
        <f>I18+I16</f>
        <v>0</v>
      </c>
      <c r="J19" s="37">
        <f>J18+J16</f>
        <v>0</v>
      </c>
      <c r="K19" s="37">
        <v>0</v>
      </c>
    </row>
    <row r="20" spans="1:11" s="13" customFormat="1" ht="12.75">
      <c r="A20" s="11"/>
      <c r="B20" s="11" t="s">
        <v>13</v>
      </c>
      <c r="C20" s="12" t="s">
        <v>29</v>
      </c>
      <c r="D20" s="18">
        <v>2122181</v>
      </c>
      <c r="E20" s="20">
        <v>1715119.02</v>
      </c>
      <c r="F20" s="29">
        <f t="shared" si="0"/>
        <v>80.81869642598816</v>
      </c>
      <c r="G20" s="20">
        <f>E20-I20-K20-J20</f>
        <v>1715119.02</v>
      </c>
      <c r="H20" s="20">
        <v>0</v>
      </c>
      <c r="I20" s="20">
        <v>0</v>
      </c>
      <c r="J20" s="20">
        <v>0</v>
      </c>
      <c r="K20" s="20">
        <v>0</v>
      </c>
    </row>
    <row r="21" spans="1:11" s="13" customFormat="1" ht="12.75">
      <c r="A21" s="11"/>
      <c r="B21" s="11" t="s">
        <v>45</v>
      </c>
      <c r="C21" s="12" t="s">
        <v>21</v>
      </c>
      <c r="D21" s="18">
        <v>11640</v>
      </c>
      <c r="E21" s="20">
        <v>6792.86</v>
      </c>
      <c r="F21" s="29">
        <f t="shared" si="0"/>
        <v>58.35790378006872</v>
      </c>
      <c r="G21" s="20">
        <v>0</v>
      </c>
      <c r="H21" s="20">
        <v>0</v>
      </c>
      <c r="I21" s="20">
        <v>0</v>
      </c>
      <c r="J21" s="20">
        <v>0</v>
      </c>
      <c r="K21" s="20">
        <v>6792.86</v>
      </c>
    </row>
    <row r="22" spans="1:11" s="38" customFormat="1" ht="12.75">
      <c r="A22" s="30" t="s">
        <v>12</v>
      </c>
      <c r="B22" s="30"/>
      <c r="C22" s="31" t="s">
        <v>28</v>
      </c>
      <c r="D22" s="36">
        <f>D20+D21</f>
        <v>2133821</v>
      </c>
      <c r="E22" s="37">
        <f>E20+E21</f>
        <v>1721911.8800000001</v>
      </c>
      <c r="F22" s="34">
        <f t="shared" si="0"/>
        <v>80.69617273426404</v>
      </c>
      <c r="G22" s="37">
        <f>G20+G21</f>
        <v>1715119.02</v>
      </c>
      <c r="H22" s="37">
        <f>H20+H21</f>
        <v>0</v>
      </c>
      <c r="I22" s="37">
        <f>I20+I21</f>
        <v>0</v>
      </c>
      <c r="J22" s="37">
        <f>J20+J21</f>
        <v>0</v>
      </c>
      <c r="K22" s="37">
        <f>K20+K21</f>
        <v>6792.86</v>
      </c>
    </row>
    <row r="23" spans="1:11" s="59" customFormat="1" ht="25.5" hidden="1">
      <c r="A23" s="56"/>
      <c r="B23" s="56" t="s">
        <v>57</v>
      </c>
      <c r="C23" s="60" t="s">
        <v>58</v>
      </c>
      <c r="D23" s="57">
        <v>0</v>
      </c>
      <c r="E23" s="58">
        <v>0</v>
      </c>
      <c r="F23" s="29" t="e">
        <f>E23/D23*100</f>
        <v>#DIV/0!</v>
      </c>
      <c r="G23" s="20">
        <f>E23-I23-K23-J23</f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s="13" customFormat="1" ht="12.75">
      <c r="A24" s="11"/>
      <c r="B24" s="11" t="s">
        <v>48</v>
      </c>
      <c r="C24" s="12" t="s">
        <v>49</v>
      </c>
      <c r="D24" s="18">
        <v>509119</v>
      </c>
      <c r="E24" s="20">
        <v>287468.65</v>
      </c>
      <c r="F24" s="29">
        <f>E24/D24*100</f>
        <v>56.46394065041769</v>
      </c>
      <c r="G24" s="20">
        <f>E24-I24-K24-J24</f>
        <v>287468.65</v>
      </c>
      <c r="H24" s="20">
        <v>0</v>
      </c>
      <c r="I24" s="20">
        <v>0</v>
      </c>
      <c r="J24" s="20">
        <v>0</v>
      </c>
      <c r="K24" s="20">
        <v>0</v>
      </c>
    </row>
    <row r="25" spans="1:11" s="38" customFormat="1" ht="25.5">
      <c r="A25" s="48" t="s">
        <v>75</v>
      </c>
      <c r="B25" s="48"/>
      <c r="C25" s="49" t="s">
        <v>50</v>
      </c>
      <c r="D25" s="36">
        <f>D23+D24</f>
        <v>509119</v>
      </c>
      <c r="E25" s="37">
        <f>E23+E24</f>
        <v>287468.65</v>
      </c>
      <c r="F25" s="34">
        <f>E25/D25*100</f>
        <v>56.46394065041769</v>
      </c>
      <c r="G25" s="37">
        <f>G23+G24</f>
        <v>287468.65</v>
      </c>
      <c r="H25" s="37">
        <f>H23+H24</f>
        <v>0</v>
      </c>
      <c r="I25" s="37">
        <f>I23+I24</f>
        <v>0</v>
      </c>
      <c r="J25" s="37">
        <f>J23+J24</f>
        <v>0</v>
      </c>
      <c r="K25" s="37">
        <f>K23+K24</f>
        <v>0</v>
      </c>
    </row>
    <row r="26" spans="1:11" s="13" customFormat="1" ht="12.75" hidden="1">
      <c r="A26" s="11"/>
      <c r="B26" s="11" t="s">
        <v>18</v>
      </c>
      <c r="C26" s="12" t="s">
        <v>19</v>
      </c>
      <c r="D26" s="18">
        <v>0</v>
      </c>
      <c r="E26" s="20">
        <v>0</v>
      </c>
      <c r="F26" s="29" t="e">
        <f t="shared" si="0"/>
        <v>#DIV/0!</v>
      </c>
      <c r="G26" s="20">
        <f>E26-I26-K26-J26</f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 s="13" customFormat="1" ht="12.75" hidden="1">
      <c r="A27" s="11"/>
      <c r="B27" s="11" t="s">
        <v>15</v>
      </c>
      <c r="C27" s="12" t="s">
        <v>30</v>
      </c>
      <c r="D27" s="18">
        <v>0</v>
      </c>
      <c r="E27" s="20">
        <v>0</v>
      </c>
      <c r="F27" s="29" t="e">
        <f>E27/D27*100</f>
        <v>#DIV/0!</v>
      </c>
      <c r="G27" s="20">
        <f>E27-I27-K27-J27</f>
        <v>0</v>
      </c>
      <c r="H27" s="20">
        <v>0</v>
      </c>
      <c r="I27" s="20">
        <v>0</v>
      </c>
      <c r="J27" s="20">
        <v>0</v>
      </c>
      <c r="K27" s="20">
        <v>0</v>
      </c>
    </row>
    <row r="28" spans="1:11" s="13" customFormat="1" ht="12.75">
      <c r="A28" s="11"/>
      <c r="B28" s="11" t="s">
        <v>59</v>
      </c>
      <c r="C28" s="12" t="s">
        <v>60</v>
      </c>
      <c r="D28" s="18">
        <v>548088</v>
      </c>
      <c r="E28" s="20">
        <v>441915.76</v>
      </c>
      <c r="F28" s="29">
        <f>E28/D28*100</f>
        <v>80.62861438309177</v>
      </c>
      <c r="G28" s="20">
        <f>E28-I28-K28-J28</f>
        <v>441915.76</v>
      </c>
      <c r="H28" s="20">
        <v>0</v>
      </c>
      <c r="I28" s="20">
        <v>0</v>
      </c>
      <c r="J28" s="20">
        <v>0</v>
      </c>
      <c r="K28" s="20">
        <v>0</v>
      </c>
    </row>
    <row r="29" spans="1:11" s="38" customFormat="1" ht="12.75">
      <c r="A29" s="30" t="s">
        <v>14</v>
      </c>
      <c r="B29" s="30"/>
      <c r="C29" s="31" t="s">
        <v>17</v>
      </c>
      <c r="D29" s="36">
        <f>D28+D26+D27</f>
        <v>548088</v>
      </c>
      <c r="E29" s="37">
        <f>E28+E27</f>
        <v>441915.76</v>
      </c>
      <c r="F29" s="34">
        <f t="shared" si="0"/>
        <v>80.62861438309177</v>
      </c>
      <c r="G29" s="37">
        <f>G28+G27</f>
        <v>441915.76</v>
      </c>
      <c r="H29" s="37">
        <f>H28+H27</f>
        <v>0</v>
      </c>
      <c r="I29" s="37">
        <f>I28+I27</f>
        <v>0</v>
      </c>
      <c r="J29" s="37">
        <f>J28+J27</f>
        <v>0</v>
      </c>
      <c r="K29" s="37">
        <f>K28+K27</f>
        <v>0</v>
      </c>
    </row>
    <row r="30" spans="1:11" s="38" customFormat="1" ht="12.75" hidden="1">
      <c r="A30" s="11"/>
      <c r="B30" s="11" t="s">
        <v>62</v>
      </c>
      <c r="C30" s="12" t="s">
        <v>63</v>
      </c>
      <c r="D30" s="18">
        <v>0</v>
      </c>
      <c r="E30" s="20">
        <v>0</v>
      </c>
      <c r="F30" s="29" t="e">
        <f t="shared" si="0"/>
        <v>#DIV/0!</v>
      </c>
      <c r="G30" s="20">
        <f>E30-I30-K30-J30</f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 s="38" customFormat="1" ht="12.75" hidden="1">
      <c r="A31" s="30" t="s">
        <v>64</v>
      </c>
      <c r="B31" s="30"/>
      <c r="C31" s="31" t="s">
        <v>65</v>
      </c>
      <c r="D31" s="36">
        <f>D30</f>
        <v>0</v>
      </c>
      <c r="E31" s="37">
        <f>E30</f>
        <v>0</v>
      </c>
      <c r="F31" s="34" t="e">
        <f t="shared" si="0"/>
        <v>#DIV/0!</v>
      </c>
      <c r="G31" s="37">
        <f>G30</f>
        <v>0</v>
      </c>
      <c r="H31" s="37">
        <f>H30</f>
        <v>0</v>
      </c>
      <c r="I31" s="37">
        <f>I30</f>
        <v>0</v>
      </c>
      <c r="J31" s="37">
        <f>J30</f>
        <v>0</v>
      </c>
      <c r="K31" s="37">
        <f>K30</f>
        <v>0</v>
      </c>
    </row>
    <row r="32" spans="1:11" s="13" customFormat="1" ht="12.75" hidden="1">
      <c r="A32" s="11"/>
      <c r="B32" s="11" t="s">
        <v>32</v>
      </c>
      <c r="C32" s="12" t="s">
        <v>33</v>
      </c>
      <c r="D32" s="18">
        <v>0</v>
      </c>
      <c r="E32" s="20">
        <v>0</v>
      </c>
      <c r="F32" s="29" t="e">
        <f t="shared" si="0"/>
        <v>#DIV/0!</v>
      </c>
      <c r="G32" s="20">
        <f>E32-I32-K32-J32</f>
        <v>0</v>
      </c>
      <c r="H32" s="20">
        <v>0</v>
      </c>
      <c r="I32" s="20">
        <v>0</v>
      </c>
      <c r="J32" s="20">
        <v>0</v>
      </c>
      <c r="K32" s="20">
        <v>0</v>
      </c>
    </row>
    <row r="33" spans="1:11" s="13" customFormat="1" ht="12.75">
      <c r="A33" s="11"/>
      <c r="B33" s="11" t="s">
        <v>32</v>
      </c>
      <c r="C33" s="12" t="s">
        <v>33</v>
      </c>
      <c r="D33" s="18">
        <v>23130</v>
      </c>
      <c r="E33" s="20">
        <v>14281.42</v>
      </c>
      <c r="F33" s="29">
        <f t="shared" si="0"/>
        <v>61.744141807176824</v>
      </c>
      <c r="G33" s="20">
        <f>E33-I33-K33-J33</f>
        <v>14281.42</v>
      </c>
      <c r="H33" s="20">
        <v>0</v>
      </c>
      <c r="I33" s="20">
        <v>0</v>
      </c>
      <c r="J33" s="20">
        <v>0</v>
      </c>
      <c r="K33" s="20">
        <v>0</v>
      </c>
    </row>
    <row r="34" spans="1:11" s="13" customFormat="1" ht="12.75">
      <c r="A34" s="11"/>
      <c r="B34" s="11" t="s">
        <v>66</v>
      </c>
      <c r="C34" s="12" t="s">
        <v>67</v>
      </c>
      <c r="D34" s="18">
        <v>61000</v>
      </c>
      <c r="E34" s="20">
        <v>55536.58</v>
      </c>
      <c r="F34" s="29">
        <f t="shared" si="0"/>
        <v>91.0435737704918</v>
      </c>
      <c r="G34" s="20">
        <f>E34-I34-K34-J34</f>
        <v>0</v>
      </c>
      <c r="H34" s="20">
        <v>0</v>
      </c>
      <c r="I34" s="20">
        <v>0</v>
      </c>
      <c r="J34" s="20">
        <v>0</v>
      </c>
      <c r="K34" s="20">
        <v>55536.58</v>
      </c>
    </row>
    <row r="35" spans="1:11" s="13" customFormat="1" ht="12.75" hidden="1">
      <c r="A35" s="11"/>
      <c r="B35" s="11" t="s">
        <v>68</v>
      </c>
      <c r="C35" s="12" t="s">
        <v>21</v>
      </c>
      <c r="D35" s="18">
        <v>0</v>
      </c>
      <c r="E35" s="20">
        <v>0</v>
      </c>
      <c r="F35" s="29" t="e">
        <f aca="true" t="shared" si="1" ref="F35:F41">E35/D35*100</f>
        <v>#DIV/0!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1:11" s="38" customFormat="1" ht="25.5">
      <c r="A36" s="48" t="s">
        <v>31</v>
      </c>
      <c r="B36" s="48"/>
      <c r="C36" s="49" t="s">
        <v>46</v>
      </c>
      <c r="D36" s="36">
        <f>D34+D32+D35+D33</f>
        <v>84130</v>
      </c>
      <c r="E36" s="37">
        <f>E34+E32+E35+E33</f>
        <v>69818</v>
      </c>
      <c r="F36" s="34">
        <f t="shared" si="1"/>
        <v>82.98823249732557</v>
      </c>
      <c r="G36" s="37">
        <f>G34+G32+G35+G33</f>
        <v>14281.42</v>
      </c>
      <c r="H36" s="37">
        <f>H34+H32+H35+H33</f>
        <v>0</v>
      </c>
      <c r="I36" s="37">
        <f>I34+I32+I35+I33</f>
        <v>0</v>
      </c>
      <c r="J36" s="37">
        <f>J34+J32+J35+J33</f>
        <v>0</v>
      </c>
      <c r="K36" s="37">
        <f>K34+K32+K35+K33</f>
        <v>55536.58</v>
      </c>
    </row>
    <row r="37" spans="1:11" s="38" customFormat="1" ht="12.75">
      <c r="A37" s="11"/>
      <c r="B37" s="11" t="s">
        <v>69</v>
      </c>
      <c r="C37" s="12" t="s">
        <v>71</v>
      </c>
      <c r="D37" s="18">
        <v>200000</v>
      </c>
      <c r="E37" s="20">
        <v>200000</v>
      </c>
      <c r="F37" s="29">
        <f t="shared" si="1"/>
        <v>100</v>
      </c>
      <c r="G37" s="20">
        <f>E37-I37-K37-J37</f>
        <v>200000</v>
      </c>
      <c r="H37" s="20">
        <v>200000</v>
      </c>
      <c r="I37" s="20">
        <v>0</v>
      </c>
      <c r="J37" s="20">
        <v>0</v>
      </c>
      <c r="K37" s="20">
        <v>0</v>
      </c>
    </row>
    <row r="38" spans="1:11" s="38" customFormat="1" ht="12.75">
      <c r="A38" s="11"/>
      <c r="B38" s="11" t="s">
        <v>76</v>
      </c>
      <c r="C38" s="12" t="s">
        <v>77</v>
      </c>
      <c r="D38" s="18">
        <v>40000</v>
      </c>
      <c r="E38" s="20">
        <v>30000</v>
      </c>
      <c r="F38" s="29">
        <f t="shared" si="1"/>
        <v>75</v>
      </c>
      <c r="G38" s="20">
        <f>E38-I38-K38-J38</f>
        <v>0</v>
      </c>
      <c r="H38" s="20">
        <v>0</v>
      </c>
      <c r="I38" s="20">
        <v>0</v>
      </c>
      <c r="J38" s="20">
        <v>0</v>
      </c>
      <c r="K38" s="20">
        <v>30000</v>
      </c>
    </row>
    <row r="39" spans="1:11" s="38" customFormat="1" ht="27.75" customHeight="1">
      <c r="A39" s="30" t="s">
        <v>70</v>
      </c>
      <c r="B39" s="30"/>
      <c r="C39" s="61" t="s">
        <v>72</v>
      </c>
      <c r="D39" s="36">
        <f>D37+D38</f>
        <v>240000</v>
      </c>
      <c r="E39" s="37">
        <f>E37+E38</f>
        <v>230000</v>
      </c>
      <c r="F39" s="34">
        <f t="shared" si="1"/>
        <v>95.83333333333334</v>
      </c>
      <c r="G39" s="37">
        <f>G37+G38</f>
        <v>200000</v>
      </c>
      <c r="H39" s="37">
        <f>H37+H38</f>
        <v>200000</v>
      </c>
      <c r="I39" s="37">
        <f>I37+I38</f>
        <v>0</v>
      </c>
      <c r="J39" s="37">
        <f>J37+J38</f>
        <v>0</v>
      </c>
      <c r="K39" s="37">
        <f>K37+K38</f>
        <v>30000</v>
      </c>
    </row>
    <row r="40" spans="1:11" s="13" customFormat="1" ht="12.75">
      <c r="A40" s="11"/>
      <c r="B40" s="11" t="s">
        <v>78</v>
      </c>
      <c r="C40" s="12" t="s">
        <v>81</v>
      </c>
      <c r="D40" s="18">
        <v>30945</v>
      </c>
      <c r="E40" s="20">
        <v>3444</v>
      </c>
      <c r="F40" s="29">
        <f t="shared" si="1"/>
        <v>11.129423170140571</v>
      </c>
      <c r="G40" s="20">
        <f>E40-I40-K40-J40</f>
        <v>3444</v>
      </c>
      <c r="H40" s="20">
        <v>0</v>
      </c>
      <c r="I40" s="20">
        <v>0</v>
      </c>
      <c r="J40" s="20">
        <v>0</v>
      </c>
      <c r="K40" s="20">
        <v>0</v>
      </c>
    </row>
    <row r="41" spans="1:11" s="38" customFormat="1" ht="12.75">
      <c r="A41" s="30" t="s">
        <v>79</v>
      </c>
      <c r="B41" s="30"/>
      <c r="C41" s="31" t="s">
        <v>80</v>
      </c>
      <c r="D41" s="36">
        <f>D40</f>
        <v>30945</v>
      </c>
      <c r="E41" s="37">
        <f>E40</f>
        <v>3444</v>
      </c>
      <c r="F41" s="34">
        <f t="shared" si="1"/>
        <v>11.129423170140571</v>
      </c>
      <c r="G41" s="37">
        <f>G40</f>
        <v>3444</v>
      </c>
      <c r="H41" s="37">
        <f>H40</f>
        <v>0</v>
      </c>
      <c r="I41" s="37">
        <f>I40</f>
        <v>0</v>
      </c>
      <c r="J41" s="37">
        <f>J40</f>
        <v>0</v>
      </c>
      <c r="K41" s="37">
        <f>K40</f>
        <v>0</v>
      </c>
    </row>
    <row r="42" spans="1:11" s="38" customFormat="1" ht="12.75">
      <c r="A42" s="50"/>
      <c r="B42" s="51"/>
      <c r="C42" s="52" t="s">
        <v>47</v>
      </c>
      <c r="D42" s="53">
        <f>D11+D13+D17+D19+D22+D25+D29+D31+D36+D39+D41</f>
        <v>7067018</v>
      </c>
      <c r="E42" s="54">
        <f>E11+E13+E17+E19+E22+E25+E29+E31+E36+E39+E41</f>
        <v>4803294.15</v>
      </c>
      <c r="F42" s="34">
        <f t="shared" si="0"/>
        <v>67.96776448001124</v>
      </c>
      <c r="G42" s="54">
        <f>G11+G13+G17+G19+G22+G25+G29+G31+G36+G39+G41</f>
        <v>4660964.71</v>
      </c>
      <c r="H42" s="54">
        <f>H11+H13+H17+H19+H22+H25+H29+H31+H36+H39+H41</f>
        <v>200000</v>
      </c>
      <c r="I42" s="54">
        <f>I11+I13+I17+I19+I22+I25+I29+I31+I36+I39+I41</f>
        <v>0</v>
      </c>
      <c r="J42" s="54">
        <f>J11+J13+J17+J19+J22+J25+J29+J31+J36+J39+J41</f>
        <v>0</v>
      </c>
      <c r="K42" s="54">
        <f>K11+K13+K17+K19+K22+K25+K29+K31+K36+K39+K41</f>
        <v>142329.44</v>
      </c>
    </row>
    <row r="43" spans="1:11" s="44" customFormat="1" ht="12.75">
      <c r="A43" s="43"/>
      <c r="B43" s="43"/>
      <c r="D43" s="45"/>
      <c r="E43" s="46"/>
      <c r="F43" s="47"/>
      <c r="G43" s="46"/>
      <c r="H43" s="46"/>
      <c r="I43" s="46"/>
      <c r="J43" s="46"/>
      <c r="K43" s="46"/>
    </row>
    <row r="44" spans="1:11" s="44" customFormat="1" ht="12.75">
      <c r="A44" s="43"/>
      <c r="B44" s="43"/>
      <c r="D44" s="45"/>
      <c r="E44" s="46"/>
      <c r="F44" s="47"/>
      <c r="G44" s="46"/>
      <c r="H44" s="46"/>
      <c r="I44" s="46"/>
      <c r="J44" s="46"/>
      <c r="K44" s="46"/>
    </row>
    <row r="45" spans="1:11" s="44" customFormat="1" ht="12.75">
      <c r="A45" s="43"/>
      <c r="B45" s="43"/>
      <c r="D45" s="45"/>
      <c r="E45" s="46"/>
      <c r="F45" s="47"/>
      <c r="G45" s="46"/>
      <c r="H45" s="46"/>
      <c r="I45" s="46"/>
      <c r="J45" s="46"/>
      <c r="K45" s="46"/>
    </row>
    <row r="46" spans="1:11" s="44" customFormat="1" ht="12.75">
      <c r="A46" s="43"/>
      <c r="B46" s="43"/>
      <c r="D46" s="45"/>
      <c r="E46" s="46"/>
      <c r="F46" s="47"/>
      <c r="G46" s="46"/>
      <c r="H46" s="46"/>
      <c r="I46" s="46"/>
      <c r="J46" s="46"/>
      <c r="K46" s="46"/>
    </row>
    <row r="47" spans="1:11" s="44" customFormat="1" ht="12.75">
      <c r="A47" s="43"/>
      <c r="B47" s="43"/>
      <c r="D47" s="45"/>
      <c r="E47" s="46"/>
      <c r="F47" s="47"/>
      <c r="G47" s="46"/>
      <c r="H47" s="46"/>
      <c r="I47" s="46"/>
      <c r="J47" s="46"/>
      <c r="K47" s="46"/>
    </row>
    <row r="48" spans="1:11" s="44" customFormat="1" ht="12.75">
      <c r="A48" s="43"/>
      <c r="B48" s="43"/>
      <c r="D48" s="45"/>
      <c r="E48" s="46"/>
      <c r="F48" s="47"/>
      <c r="G48" s="46"/>
      <c r="H48" s="46"/>
      <c r="I48" s="46"/>
      <c r="J48" s="46"/>
      <c r="K48" s="46"/>
    </row>
    <row r="49" spans="1:11" s="44" customFormat="1" ht="12.75">
      <c r="A49" s="43"/>
      <c r="B49" s="43"/>
      <c r="D49" s="45"/>
      <c r="E49" s="46"/>
      <c r="F49" s="47"/>
      <c r="G49" s="46"/>
      <c r="H49" s="46"/>
      <c r="I49" s="46"/>
      <c r="J49" s="46"/>
      <c r="K49" s="46"/>
    </row>
    <row r="50" spans="1:11" s="44" customFormat="1" ht="12.75">
      <c r="A50" s="43"/>
      <c r="B50" s="43"/>
      <c r="D50" s="45"/>
      <c r="E50" s="46"/>
      <c r="F50" s="47"/>
      <c r="G50" s="46"/>
      <c r="H50" s="46"/>
      <c r="I50" s="46"/>
      <c r="J50" s="46"/>
      <c r="K50" s="46"/>
    </row>
    <row r="51" spans="1:11" s="13" customFormat="1" ht="12.75">
      <c r="A51" s="39"/>
      <c r="B51" s="39"/>
      <c r="D51" s="40"/>
      <c r="E51" s="41"/>
      <c r="F51" s="42"/>
      <c r="G51" s="41"/>
      <c r="H51" s="41"/>
      <c r="I51" s="41"/>
      <c r="J51" s="41"/>
      <c r="K51" s="41"/>
    </row>
    <row r="52" spans="1:11" s="13" customFormat="1" ht="12.75">
      <c r="A52" s="39"/>
      <c r="B52" s="39"/>
      <c r="D52" s="40"/>
      <c r="E52" s="41"/>
      <c r="F52" s="42"/>
      <c r="G52" s="41"/>
      <c r="H52" s="41"/>
      <c r="I52" s="41"/>
      <c r="J52" s="41"/>
      <c r="K52" s="41"/>
    </row>
    <row r="53" spans="1:11" s="13" customFormat="1" ht="12.75">
      <c r="A53" s="39"/>
      <c r="B53" s="39"/>
      <c r="D53" s="40"/>
      <c r="E53" s="41"/>
      <c r="F53" s="42"/>
      <c r="G53" s="41"/>
      <c r="H53" s="41"/>
      <c r="I53" s="41"/>
      <c r="J53" s="41"/>
      <c r="K53" s="41"/>
    </row>
    <row r="54" spans="1:11" s="13" customFormat="1" ht="12.75">
      <c r="A54" s="39"/>
      <c r="B54" s="39"/>
      <c r="D54" s="40"/>
      <c r="E54" s="41"/>
      <c r="F54" s="42"/>
      <c r="G54" s="41"/>
      <c r="H54" s="41"/>
      <c r="I54" s="41"/>
      <c r="J54" s="41"/>
      <c r="K54" s="41"/>
    </row>
    <row r="55" spans="1:11" s="13" customFormat="1" ht="12.75">
      <c r="A55" s="39"/>
      <c r="B55" s="39"/>
      <c r="D55" s="40"/>
      <c r="E55" s="41"/>
      <c r="F55" s="42"/>
      <c r="G55" s="41"/>
      <c r="H55" s="41"/>
      <c r="I55" s="41"/>
      <c r="J55" s="41"/>
      <c r="K55" s="41"/>
    </row>
    <row r="56" spans="1:11" s="13" customFormat="1" ht="12.75">
      <c r="A56" s="39"/>
      <c r="B56" s="39"/>
      <c r="D56" s="40"/>
      <c r="E56" s="41"/>
      <c r="F56" s="42"/>
      <c r="G56" s="41"/>
      <c r="H56" s="41"/>
      <c r="I56" s="41"/>
      <c r="J56" s="41"/>
      <c r="K56" s="41"/>
    </row>
    <row r="57" spans="1:11" s="13" customFormat="1" ht="12.75">
      <c r="A57" s="39"/>
      <c r="B57" s="39"/>
      <c r="D57" s="40"/>
      <c r="E57" s="41"/>
      <c r="F57" s="42"/>
      <c r="G57" s="41"/>
      <c r="H57" s="41"/>
      <c r="I57" s="41"/>
      <c r="J57" s="41"/>
      <c r="K57" s="41"/>
    </row>
    <row r="58" spans="1:11" s="13" customFormat="1" ht="12.75">
      <c r="A58" s="39"/>
      <c r="B58" s="39"/>
      <c r="D58" s="40"/>
      <c r="E58" s="41"/>
      <c r="F58" s="42"/>
      <c r="G58" s="41"/>
      <c r="H58" s="41"/>
      <c r="I58" s="41"/>
      <c r="J58" s="41"/>
      <c r="K58" s="41"/>
    </row>
    <row r="59" spans="1:11" s="13" customFormat="1" ht="12.75">
      <c r="A59" s="39"/>
      <c r="B59" s="39"/>
      <c r="D59" s="40"/>
      <c r="E59" s="41"/>
      <c r="F59" s="42"/>
      <c r="G59" s="41"/>
      <c r="H59" s="41"/>
      <c r="I59" s="41"/>
      <c r="J59" s="41"/>
      <c r="K59" s="41"/>
    </row>
  </sheetData>
  <sheetProtection/>
  <mergeCells count="8">
    <mergeCell ref="J4:J5"/>
    <mergeCell ref="K4:K5"/>
    <mergeCell ref="A4:A5"/>
    <mergeCell ref="B4:B5"/>
    <mergeCell ref="C4:C5"/>
    <mergeCell ref="D4:F5"/>
    <mergeCell ref="G4:G5"/>
    <mergeCell ref="I4:I5"/>
  </mergeCells>
  <printOptions/>
  <pageMargins left="0.3937007874015748" right="0.1968503937007874" top="0.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User</cp:lastModifiedBy>
  <cp:lastPrinted>2014-02-25T08:21:06Z</cp:lastPrinted>
  <dcterms:created xsi:type="dcterms:W3CDTF">2010-07-29T05:25:07Z</dcterms:created>
  <dcterms:modified xsi:type="dcterms:W3CDTF">2016-03-04T10:08:01Z</dcterms:modified>
  <cp:category/>
  <cp:version/>
  <cp:contentType/>
  <cp:contentStatus/>
</cp:coreProperties>
</file>