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firstSheet="5" activeTab="5"/>
  </bookViews>
  <sheets>
    <sheet name="Zał. nr 1" sheetId="1" state="hidden" r:id="rId1"/>
    <sheet name="Zał. nr 2" sheetId="2" state="hidden" r:id="rId2"/>
    <sheet name="Zał. nr 2a" sheetId="3" state="hidden" r:id="rId3"/>
    <sheet name="Zał. nr 2b" sheetId="4" state="hidden" r:id="rId4"/>
    <sheet name="Zał. nr 3" sheetId="5" state="hidden" r:id="rId5"/>
    <sheet name="Zał. nr 4" sheetId="6" r:id="rId6"/>
    <sheet name="ALKOHOL" sheetId="7" state="hidden" r:id="rId7"/>
    <sheet name="Narkomania" sheetId="8" state="hidden" r:id="rId8"/>
    <sheet name="Zał. nr 5" sheetId="9" state="hidden" r:id="rId9"/>
    <sheet name="Zał. nr 6" sheetId="10" state="hidden" r:id="rId10"/>
    <sheet name="Arkusz9" sheetId="11" state="hidden" r:id="rId11"/>
    <sheet name="Arkusz13" sheetId="12" state="hidden" r:id="rId12"/>
    <sheet name="Arkusz15" sheetId="13" state="hidden" r:id="rId13"/>
    <sheet name="Zał. nr 7" sheetId="14" state="hidden" r:id="rId14"/>
    <sheet name="Zał. nr 8" sheetId="15" state="hidden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<sst xmlns="http://schemas.openxmlformats.org/spreadsheetml/2006/main" count="1343" uniqueCount="586">
  <si>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</si>
  <si>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</si>
  <si>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</si>
  <si>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</si>
  <si>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</si>
  <si>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</si>
  <si>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</si>
  <si>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</si>
  <si>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</si>
  <si>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</si>
  <si>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</si>
  <si>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</si>
  <si>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</si>
  <si>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</si>
  <si>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</si>
  <si>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</si>
  <si>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</si>
  <si>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</si>
  <si>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</si>
  <si>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</si>
  <si>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</si>
  <si>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</si>
  <si>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</si>
  <si>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</si>
  <si>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</si>
  <si>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</si>
  <si>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</si>
  <si>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</si>
  <si>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</si>
  <si>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</si>
  <si>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</si>
  <si>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</si>
  <si>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</si>
  <si>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</si>
  <si>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</si>
  <si>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</si>
  <si>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</si>
  <si>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</si>
  <si>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</si>
  <si>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</si>
  <si>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</si>
  <si>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</si>
  <si>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</si>
  <si>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</si>
  <si>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</si>
  <si>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</si>
  <si>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</si>
  <si>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</si>
  <si>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</si>
  <si>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</si>
  <si>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</si>
  <si>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</si>
  <si>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</si>
  <si>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</si>
  <si>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</si>
  <si>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</si>
  <si>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</si>
  <si>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</si>
  <si>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</si>
  <si>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</si>
  <si>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</si>
  <si>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</si>
  <si>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</si>
  <si>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</si>
  <si>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</si>
  <si>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</si>
  <si>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</si>
  <si>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</si>
  <si>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</si>
  <si>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</si>
  <si>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</si>
  <si>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</si>
  <si>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</si>
  <si>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</si>
  <si>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</si>
  <si>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</si>
  <si>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</si>
  <si>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</si>
  <si>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</si>
  <si>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</si>
  <si>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</si>
  <si>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</si>
  <si>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</si>
  <si>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</si>
  <si>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</si>
  <si>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</si>
  <si>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</si>
  <si>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</si>
  <si>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</si>
  <si>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</si>
  <si>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</si>
  <si>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</si>
  <si>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</si>
  <si>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</si>
  <si>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</si>
  <si>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</si>
  <si>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</si>
  <si>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</si>
  <si>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</si>
  <si>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</si>
  <si>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</si>
  <si>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</si>
  <si>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</si>
  <si>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</si>
  <si>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</si>
  <si>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</si>
  <si>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</si>
  <si>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</si>
  <si>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</si>
  <si>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</si>
  <si>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</si>
  <si>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</si>
  <si>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</si>
  <si>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</si>
  <si>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</si>
  <si>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</si>
  <si>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</si>
  <si>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</si>
  <si>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</si>
  <si>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</si>
  <si>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</si>
  <si>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</si>
  <si>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</si>
  <si>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</si>
  <si>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</si>
  <si>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</si>
  <si>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</si>
  <si>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</si>
  <si>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</si>
  <si>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</si>
  <si>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</si>
  <si>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</si>
  <si>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</si>
  <si>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</si>
  <si>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</si>
  <si>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</si>
  <si>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</si>
  <si>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</si>
  <si>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</si>
  <si>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</si>
  <si>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</si>
  <si>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</si>
  <si>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</si>
  <si>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</si>
  <si>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</si>
  <si>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</si>
  <si>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</si>
  <si>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</si>
  <si>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</si>
  <si>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</si>
  <si>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</si>
  <si>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</si>
  <si>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</si>
  <si>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</si>
  <si>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</si>
  <si>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</si>
  <si>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</si>
  <si>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</si>
  <si>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</si>
  <si>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</si>
  <si>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</si>
  <si>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</si>
  <si>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</si>
  <si>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</si>
  <si>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</si>
  <si>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</si>
  <si>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</si>
  <si>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</si>
  <si>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</si>
  <si>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</si>
  <si>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</si>
  <si>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</si>
  <si>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</si>
  <si>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</si>
  <si>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</si>
  <si>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</si>
  <si>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</si>
  <si>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</si>
  <si>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</si>
  <si>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</si>
  <si>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</si>
  <si>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</si>
  <si>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</si>
  <si>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</si>
  <si>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</si>
  <si>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</si>
  <si>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</si>
  <si>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</si>
  <si>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</si>
  <si>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</si>
  <si>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</si>
  <si>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</si>
  <si>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</si>
  <si>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</si>
  <si>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</si>
  <si>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</si>
  <si>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</si>
  <si>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</si>
  <si>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</si>
  <si>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</si>
  <si>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</si>
  <si>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</si>
  <si>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</si>
  <si>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</si>
  <si>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</si>
  <si>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</si>
  <si>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</si>
  <si>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</si>
  <si>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</si>
  <si>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</si>
  <si>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</si>
  <si>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</si>
  <si>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</si>
  <si>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</si>
  <si>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</si>
  <si>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</si>
  <si>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</si>
  <si>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</si>
  <si>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</si>
  <si>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</si>
  <si>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</si>
  <si>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</si>
  <si>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</si>
  <si>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</si>
  <si>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</si>
  <si>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</si>
  <si>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</si>
  <si>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</si>
  <si>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</si>
  <si>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</si>
  <si>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</si>
  <si>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</si>
  <si>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</si>
  <si>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</si>
  <si>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</si>
  <si>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</si>
  <si>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</si>
  <si>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</si>
  <si>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</si>
  <si>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</si>
  <si>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</si>
  <si>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</si>
  <si>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</si>
  <si>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</si>
  <si>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</si>
  <si>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</si>
  <si>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</si>
  <si>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</si>
  <si>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</si>
  <si>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</si>
  <si>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</si>
  <si>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</si>
  <si>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</si>
  <si>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</si>
  <si>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</si>
  <si>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</si>
  <si>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</si>
  <si>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</si>
  <si>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</si>
  <si>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</si>
  <si>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</si>
  <si>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</si>
  <si>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</si>
  <si>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</si>
  <si>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</si>
  <si>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</si>
  <si>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</si>
  <si>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</si>
  <si>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</si>
  <si>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</si>
  <si>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</si>
  <si>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</si>
  <si>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</si>
  <si>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</si>
  <si>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</si>
  <si>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</si>
  <si>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</si>
  <si>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</si>
  <si>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</si>
  <si>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</si>
  <si>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</si>
  <si>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</si>
  <si>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</si>
  <si>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</si>
  <si>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</si>
  <si>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</si>
  <si>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</si>
  <si>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</si>
  <si>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</si>
  <si>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</si>
  <si>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</si>
  <si>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</si>
  <si>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</si>
  <si>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</si>
  <si>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</si>
  <si>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</si>
  <si>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</si>
  <si>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</si>
  <si>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</si>
  <si>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</si>
  <si>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</si>
  <si>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</si>
  <si>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</si>
  <si>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</si>
  <si>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</si>
  <si>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</si>
  <si>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</si>
  <si>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</si>
  <si>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</si>
  <si>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</si>
  <si>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</si>
  <si>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</si>
  <si>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</si>
  <si>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</si>
  <si>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</si>
  <si>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</si>
  <si>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</si>
  <si>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</si>
  <si>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</si>
  <si>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</si>
  <si>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</si>
  <si>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</si>
  <si>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</si>
  <si>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</si>
  <si>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</si>
  <si>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</si>
  <si>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</si>
  <si>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</si>
  <si>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</si>
  <si>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</si>
  <si>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</si>
  <si>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</si>
  <si>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</si>
  <si>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</si>
  <si>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</si>
  <si>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</si>
  <si>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</si>
  <si>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</si>
  <si>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</si>
  <si>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</si>
  <si>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</si>
  <si>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</si>
  <si>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</si>
  <si>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</si>
  <si>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</si>
  <si>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</si>
  <si>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</si>
  <si>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</si>
  <si>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</si>
  <si>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</si>
  <si>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</si>
  <si>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</si>
  <si>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</si>
  <si>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</si>
  <si>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</si>
  <si>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</si>
  <si>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</si>
  <si>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</si>
  <si>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</si>
  <si>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</si>
  <si>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</si>
  <si>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</si>
  <si>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</si>
  <si>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</si>
  <si>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</si>
  <si>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</si>
  <si>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</si>
  <si>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</si>
  <si>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</si>
  <si>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</si>
  <si>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</si>
  <si>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</si>
  <si>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</si>
  <si>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</si>
  <si>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</si>
  <si>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</si>
  <si>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</si>
  <si>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</si>
  <si>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</si>
  <si>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</si>
  <si>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</si>
  <si>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</si>
  <si>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</si>
  <si>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</si>
  <si>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</si>
  <si>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</si>
  <si>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</si>
  <si>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</si>
  <si>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</si>
  <si>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</si>
  <si>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</si>
  <si>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</si>
  <si>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</si>
  <si>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</si>
  <si>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</si>
  <si>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</si>
  <si>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</si>
  <si>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</si>
  <si>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</si>
  <si>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</si>
  <si>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</si>
  <si>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</si>
  <si>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</si>
  <si>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</si>
  <si>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</si>
  <si>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</si>
  <si>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</si>
  <si>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</si>
  <si>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</si>
  <si>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</si>
  <si>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</si>
  <si>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</si>
  <si>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</si>
  <si>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</si>
  <si>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</si>
  <si>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</si>
  <si>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</si>
  <si>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</si>
  <si>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</si>
  <si>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</si>
  <si>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</si>
  <si>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</si>
  <si>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</si>
  <si>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</si>
  <si>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</si>
  <si>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</si>
  <si>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</si>
  <si>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</si>
  <si>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</si>
  <si>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</si>
  <si>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</si>
  <si>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</si>
  <si>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</si>
  <si>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</si>
  <si>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</si>
  <si>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</si>
  <si>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</si>
  <si>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</si>
  <si>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</si>
  <si>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</si>
  <si>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</si>
  <si>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</si>
  <si>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</si>
  <si>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</si>
  <si>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</si>
  <si>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</si>
  <si>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</si>
  <si>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</si>
  <si>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</si>
  <si>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</si>
  <si>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</si>
  <si>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</si>
  <si>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</si>
  <si>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</si>
  <si>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</si>
  <si>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</si>
  <si>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</si>
  <si>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</si>
  <si>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</si>
  <si>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</si>
  <si>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</si>
  <si>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</si>
  <si>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</si>
  <si>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</si>
  <si>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</si>
  <si>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</si>
  <si>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</si>
  <si>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</si>
  <si>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</si>
  <si>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</si>
  <si>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</si>
  <si>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</si>
  <si>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</si>
  <si>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</si>
  <si>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</si>
  <si>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</si>
  <si>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</si>
  <si>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</si>
  <si>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</si>
  <si>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</si>
  <si>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</si>
  <si>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</si>
  <si>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</si>
  <si>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</si>
  <si>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</si>
  <si>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</si>
  <si>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</si>
  <si>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</si>
  <si>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</si>
  <si>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</si>
  <si>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</si>
  <si>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</si>
  <si>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</si>
  <si>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</si>
  <si>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</si>
  <si>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</si>
  <si>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</si>
  <si>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</si>
  <si>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</si>
  <si>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</si>
  <si>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</si>
  <si>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</si>
  <si>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</si>
  <si>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</si>
  <si>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</si>
  <si>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</si>
  <si>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</si>
  <si>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</si>
  <si>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</si>
  <si>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</si>
  <si>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</si>
  <si>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</si>
  <si>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</si>
  <si>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</si>
  <si>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</si>
  <si>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</si>
  <si>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</si>
  <si>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</si>
  <si>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</si>
  <si>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</si>
  <si>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</si>
  <si>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</si>
  <si>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</si>
  <si>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</si>
  <si>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</si>
  <si>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</si>
  <si>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</si>
  <si>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</si>
  <si>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</si>
  <si>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</si>
  <si>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</si>
  <si>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</si>
  <si>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</si>
  <si>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</si>
  <si>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</si>
  <si>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</si>
  <si>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</si>
  <si>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</si>
  <si>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</si>
  <si>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</si>
  <si>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</si>
  <si>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</si>
  <si>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</si>
  <si>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</si>
  <si>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</si>
  <si>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</si>
  <si>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</si>
  <si>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</si>
  <si>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</si>
  <si>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</si>
  <si>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</si>
  <si>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</si>
  <si>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</si>
  <si>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</si>
  <si>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</si>
  <si>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</si>
  <si>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</si>
  <si>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</si>
  <si>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</si>
  <si>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</si>
  <si>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</si>
  <si>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</si>
  <si>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</si>
  <si>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</si>
  <si>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</si>
  <si>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</si>
  <si>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</si>
  <si>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</si>
  <si>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</si>
  <si>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</si>
  <si>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</si>
  <si>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</si>
  <si>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</si>
  <si>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</si>
  <si>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</si>
  <si>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</si>
  <si>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</si>
  <si>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</si>
  <si>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</si>
  <si>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</si>
  <si>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</si>
  <si>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</si>
  <si>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</si>
  <si>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</si>
  <si>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 xml:space="preserve">   na rok 2023</t>
  </si>
  <si>
    <t>Karta Dużej Rodziny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</si>
</sst>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7" fillId="0" borderId="39" xfId="52" applyFont="1" applyBorder="1" applyAlignment="1">
      <alignment horizontal="center"/>
      <protection/>
    </xf>
    <xf numFmtId="0" fontId="7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/>
      <protection/>
    </xf>
    <xf numFmtId="0" fontId="7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">
      <selection activeCell="C85" sqref="C85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0" t="s">
        <v>32</v>
      </c>
      <c r="H1" s="410"/>
      <c r="I1" s="410"/>
    </row>
    <row r="2" spans="1:9" ht="18">
      <c r="A2"/>
      <c r="B2" s="12"/>
      <c r="C2"/>
      <c r="D2"/>
      <c r="H2" s="121"/>
      <c r="I2" s="324" t="s">
        <v>565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08" t="s">
        <v>0</v>
      </c>
      <c r="B5" s="408" t="s">
        <v>27</v>
      </c>
      <c r="C5" s="413" t="s">
        <v>578</v>
      </c>
      <c r="D5" s="413"/>
      <c r="E5" s="413"/>
      <c r="F5" s="413"/>
      <c r="G5" s="413"/>
      <c r="H5" s="413"/>
      <c r="I5" s="414"/>
    </row>
    <row r="6" spans="1:9" s="13" customFormat="1" ht="12.75" customHeight="1" hidden="1">
      <c r="A6" s="409"/>
      <c r="B6" s="409"/>
      <c r="C6" s="415" t="s">
        <v>1</v>
      </c>
      <c r="D6" s="418" t="s">
        <v>373</v>
      </c>
      <c r="E6" s="418"/>
      <c r="F6" s="418"/>
      <c r="G6" s="418"/>
      <c r="H6" s="418"/>
      <c r="I6" s="419"/>
    </row>
    <row r="7" spans="1:9" s="13" customFormat="1" ht="15" customHeight="1">
      <c r="A7" s="14"/>
      <c r="B7" s="14"/>
      <c r="C7" s="416"/>
      <c r="D7" s="420" t="s">
        <v>3</v>
      </c>
      <c r="E7" s="422" t="s">
        <v>11</v>
      </c>
      <c r="F7" s="423"/>
      <c r="G7" s="424" t="s">
        <v>9</v>
      </c>
      <c r="H7" s="422" t="s">
        <v>11</v>
      </c>
      <c r="I7" s="423"/>
    </row>
    <row r="8" spans="1:9" s="13" customFormat="1" ht="98.25" customHeight="1">
      <c r="A8" s="14"/>
      <c r="B8" s="15"/>
      <c r="C8" s="417"/>
      <c r="D8" s="421"/>
      <c r="E8" s="186" t="s">
        <v>4</v>
      </c>
      <c r="F8" s="199" t="s">
        <v>5</v>
      </c>
      <c r="G8" s="425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1" t="s">
        <v>228</v>
      </c>
      <c r="B10" s="367" t="s">
        <v>230</v>
      </c>
      <c r="C10" s="371">
        <v>242000</v>
      </c>
      <c r="D10" s="372">
        <f>C10-G10</f>
        <v>2000</v>
      </c>
      <c r="E10" s="371">
        <f>E12+E13+E14+E17</f>
        <v>0</v>
      </c>
      <c r="F10" s="371">
        <f>F12+F13+F14+F17</f>
        <v>0</v>
      </c>
      <c r="G10" s="371">
        <v>240000</v>
      </c>
      <c r="H10" s="371">
        <f>H12+H13+H14+H17</f>
        <v>0</v>
      </c>
      <c r="I10" s="371">
        <f>I12+I13+I14+I17</f>
        <v>0</v>
      </c>
    </row>
    <row r="11" spans="1:9" s="407" customFormat="1" ht="25.5" customHeight="1">
      <c r="A11" s="406"/>
      <c r="B11" s="113" t="s">
        <v>559</v>
      </c>
      <c r="C11" s="377">
        <v>240000</v>
      </c>
      <c r="D11" s="377">
        <v>0</v>
      </c>
      <c r="E11" s="377">
        <v>0</v>
      </c>
      <c r="F11" s="377">
        <v>0</v>
      </c>
      <c r="G11" s="377">
        <v>240000</v>
      </c>
      <c r="H11" s="377">
        <v>0</v>
      </c>
      <c r="I11" s="377">
        <v>0</v>
      </c>
    </row>
    <row r="12" spans="1:9" s="11" customFormat="1" ht="52.5" customHeight="1">
      <c r="A12" s="358"/>
      <c r="B12" s="318" t="s">
        <v>472</v>
      </c>
      <c r="C12" s="373">
        <f>D12+G12</f>
        <v>2000</v>
      </c>
      <c r="D12" s="373">
        <v>2000</v>
      </c>
      <c r="E12" s="373">
        <v>0</v>
      </c>
      <c r="F12" s="373">
        <v>0</v>
      </c>
      <c r="G12" s="373">
        <v>0</v>
      </c>
      <c r="H12" s="373">
        <v>0</v>
      </c>
      <c r="I12" s="373">
        <v>0</v>
      </c>
    </row>
    <row r="13" spans="1:9" ht="45" customHeight="1" hidden="1">
      <c r="A13" s="358"/>
      <c r="B13" s="318" t="s">
        <v>229</v>
      </c>
      <c r="C13" s="373">
        <f>D13+G13</f>
        <v>0</v>
      </c>
      <c r="D13" s="373">
        <v>0</v>
      </c>
      <c r="E13" s="373">
        <v>0</v>
      </c>
      <c r="F13" s="373">
        <v>0</v>
      </c>
      <c r="G13" s="374">
        <v>0</v>
      </c>
      <c r="H13" s="373">
        <v>0</v>
      </c>
      <c r="I13" s="373">
        <v>0</v>
      </c>
    </row>
    <row r="14" spans="1:9" ht="51" customHeight="1" hidden="1">
      <c r="A14" s="358"/>
      <c r="B14" s="318" t="s">
        <v>528</v>
      </c>
      <c r="C14" s="373">
        <f>D14+G14</f>
        <v>0</v>
      </c>
      <c r="D14" s="373">
        <v>0</v>
      </c>
      <c r="E14" s="373">
        <v>0</v>
      </c>
      <c r="F14" s="373">
        <v>0</v>
      </c>
      <c r="G14" s="374">
        <v>0</v>
      </c>
      <c r="H14" s="373">
        <v>0</v>
      </c>
      <c r="I14" s="375">
        <v>0</v>
      </c>
    </row>
    <row r="15" spans="1:9" s="11" customFormat="1" ht="57.75" customHeight="1" hidden="1">
      <c r="A15" s="358"/>
      <c r="B15" s="318" t="s">
        <v>465</v>
      </c>
      <c r="C15" s="373">
        <f>D15+G15</f>
        <v>0</v>
      </c>
      <c r="D15" s="373">
        <v>0</v>
      </c>
      <c r="E15" s="373">
        <v>0</v>
      </c>
      <c r="F15" s="373">
        <v>0</v>
      </c>
      <c r="G15" s="373">
        <f>H15+I15</f>
        <v>0</v>
      </c>
      <c r="H15" s="373">
        <v>0</v>
      </c>
      <c r="I15" s="373">
        <v>0</v>
      </c>
    </row>
    <row r="16" spans="1:9" s="11" customFormat="1" ht="54" customHeight="1" hidden="1">
      <c r="A16" s="358"/>
      <c r="B16" s="318" t="s">
        <v>465</v>
      </c>
      <c r="C16" s="373">
        <f>D16+G16</f>
        <v>0</v>
      </c>
      <c r="D16" s="373">
        <v>0</v>
      </c>
      <c r="E16" s="373">
        <v>0</v>
      </c>
      <c r="F16" s="373">
        <v>0</v>
      </c>
      <c r="G16" s="373">
        <v>0</v>
      </c>
      <c r="H16" s="373">
        <v>0</v>
      </c>
      <c r="I16" s="373">
        <v>0</v>
      </c>
    </row>
    <row r="17" spans="1:9" s="11" customFormat="1" ht="38.25" hidden="1">
      <c r="A17" s="358"/>
      <c r="B17" s="318" t="s">
        <v>229</v>
      </c>
      <c r="C17" s="373">
        <v>0</v>
      </c>
      <c r="D17" s="373">
        <v>0</v>
      </c>
      <c r="E17" s="373">
        <v>0</v>
      </c>
      <c r="F17" s="373">
        <v>0</v>
      </c>
      <c r="G17" s="373">
        <v>0</v>
      </c>
      <c r="H17" s="373">
        <v>0</v>
      </c>
      <c r="I17" s="373">
        <v>0</v>
      </c>
    </row>
    <row r="18" spans="1:9" ht="16.5" customHeight="1">
      <c r="A18" s="366" t="s">
        <v>231</v>
      </c>
      <c r="B18" s="126" t="s">
        <v>232</v>
      </c>
      <c r="C18" s="371">
        <f>C19+C20+C21+C24</f>
        <v>250676</v>
      </c>
      <c r="D18" s="372">
        <f>C18-G18</f>
        <v>250676</v>
      </c>
      <c r="E18" s="371">
        <f>E19+E20+E21</f>
        <v>0</v>
      </c>
      <c r="F18" s="371">
        <f>F19+F20+F21</f>
        <v>0</v>
      </c>
      <c r="G18" s="371">
        <f>G24</f>
        <v>0</v>
      </c>
      <c r="H18" s="371">
        <f>H24</f>
        <v>0</v>
      </c>
      <c r="I18" s="371">
        <f>I19+I20+I21</f>
        <v>0</v>
      </c>
    </row>
    <row r="19" spans="1:9" s="1" customFormat="1" ht="16.5" customHeight="1">
      <c r="A19" s="358"/>
      <c r="B19" s="318" t="s">
        <v>492</v>
      </c>
      <c r="C19" s="373">
        <f>D19+G19</f>
        <v>32113</v>
      </c>
      <c r="D19" s="373">
        <v>32113</v>
      </c>
      <c r="E19" s="373">
        <v>0</v>
      </c>
      <c r="F19" s="373">
        <v>0</v>
      </c>
      <c r="G19" s="373">
        <v>0</v>
      </c>
      <c r="H19" s="373">
        <v>0</v>
      </c>
      <c r="I19" s="373">
        <v>0</v>
      </c>
    </row>
    <row r="20" spans="1:9" ht="54" customHeight="1">
      <c r="A20" s="358"/>
      <c r="B20" s="318" t="s">
        <v>472</v>
      </c>
      <c r="C20" s="373">
        <v>218563</v>
      </c>
      <c r="D20" s="373">
        <v>218563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</row>
    <row r="21" spans="1:9" ht="18" customHeight="1" hidden="1">
      <c r="A21" s="358"/>
      <c r="B21" s="318" t="s">
        <v>233</v>
      </c>
      <c r="C21" s="373">
        <f>D21+G21</f>
        <v>0</v>
      </c>
      <c r="D21" s="373">
        <v>0</v>
      </c>
      <c r="E21" s="373">
        <v>0</v>
      </c>
      <c r="F21" s="373">
        <v>0</v>
      </c>
      <c r="G21" s="373">
        <v>0</v>
      </c>
      <c r="H21" s="373"/>
      <c r="I21" s="373">
        <v>0</v>
      </c>
    </row>
    <row r="22" spans="1:9" ht="18" customHeight="1" hidden="1">
      <c r="A22" s="362" t="s">
        <v>304</v>
      </c>
      <c r="B22" s="196" t="s">
        <v>305</v>
      </c>
      <c r="C22" s="371">
        <f>C23</f>
        <v>0</v>
      </c>
      <c r="D22" s="372">
        <f>D23</f>
        <v>0</v>
      </c>
      <c r="E22" s="371">
        <v>0</v>
      </c>
      <c r="F22" s="371">
        <f>F23+F25+F26</f>
        <v>0</v>
      </c>
      <c r="G22" s="371">
        <f>G23+G25+G26</f>
        <v>0</v>
      </c>
      <c r="H22" s="371">
        <f>H23+H25+H26</f>
        <v>0</v>
      </c>
      <c r="I22" s="371">
        <f>I23+I25+I26</f>
        <v>0</v>
      </c>
    </row>
    <row r="23" spans="1:9" ht="39.75" customHeight="1" hidden="1">
      <c r="A23" s="358"/>
      <c r="B23" s="318" t="s">
        <v>473</v>
      </c>
      <c r="C23" s="373">
        <f>D23+G23</f>
        <v>0</v>
      </c>
      <c r="D23" s="373">
        <v>0</v>
      </c>
      <c r="E23" s="373">
        <v>0</v>
      </c>
      <c r="F23" s="373">
        <v>0</v>
      </c>
      <c r="G23" s="373">
        <v>0</v>
      </c>
      <c r="H23" s="373">
        <v>0</v>
      </c>
      <c r="I23" s="373">
        <v>0</v>
      </c>
    </row>
    <row r="24" spans="1:9" ht="39.75" customHeight="1" hidden="1">
      <c r="A24" s="358"/>
      <c r="B24" s="318" t="s">
        <v>505</v>
      </c>
      <c r="C24" s="373"/>
      <c r="D24" s="373">
        <v>0</v>
      </c>
      <c r="E24" s="373">
        <v>0</v>
      </c>
      <c r="F24" s="373">
        <v>0</v>
      </c>
      <c r="G24" s="373"/>
      <c r="H24" s="373"/>
      <c r="I24" s="373">
        <v>0</v>
      </c>
    </row>
    <row r="25" spans="1:9" ht="17.25" customHeight="1">
      <c r="A25" s="366" t="s">
        <v>234</v>
      </c>
      <c r="B25" s="328" t="s">
        <v>235</v>
      </c>
      <c r="C25" s="371">
        <f>C26+C27+C28</f>
        <v>91648</v>
      </c>
      <c r="D25" s="372">
        <f>C25-G25</f>
        <v>91648</v>
      </c>
      <c r="E25" s="371">
        <f>E26+E27+E28</f>
        <v>91648</v>
      </c>
      <c r="F25" s="371">
        <f>F26+F27+F28</f>
        <v>0</v>
      </c>
      <c r="G25" s="371">
        <f>G26+G27+G28</f>
        <v>0</v>
      </c>
      <c r="H25" s="371">
        <f>H26+H27+H28</f>
        <v>0</v>
      </c>
      <c r="I25" s="371">
        <f>I26+I27+I28</f>
        <v>0</v>
      </c>
    </row>
    <row r="26" spans="1:9" ht="14.25" customHeight="1" hidden="1">
      <c r="A26" s="358"/>
      <c r="B26" s="317" t="s">
        <v>237</v>
      </c>
      <c r="C26" s="373">
        <f>D26+G26</f>
        <v>0</v>
      </c>
      <c r="D26" s="373">
        <v>0</v>
      </c>
      <c r="E26" s="373">
        <v>0</v>
      </c>
      <c r="F26" s="373">
        <v>0</v>
      </c>
      <c r="G26" s="373">
        <v>0</v>
      </c>
      <c r="H26" s="373">
        <v>0</v>
      </c>
      <c r="I26" s="373">
        <v>0</v>
      </c>
    </row>
    <row r="27" spans="1:9" s="1" customFormat="1" ht="51.75" customHeight="1">
      <c r="A27" s="358"/>
      <c r="B27" s="315" t="s">
        <v>553</v>
      </c>
      <c r="C27" s="373">
        <v>91648</v>
      </c>
      <c r="D27" s="373">
        <v>91648</v>
      </c>
      <c r="E27" s="373">
        <v>91648</v>
      </c>
      <c r="F27" s="373">
        <v>0</v>
      </c>
      <c r="G27" s="373">
        <v>0</v>
      </c>
      <c r="H27" s="373">
        <v>0</v>
      </c>
      <c r="I27" s="373">
        <v>0</v>
      </c>
    </row>
    <row r="28" spans="1:9" ht="14.25" customHeight="1" hidden="1">
      <c r="A28" s="358"/>
      <c r="B28" s="317" t="s">
        <v>237</v>
      </c>
      <c r="C28" s="373">
        <v>0</v>
      </c>
      <c r="D28" s="373">
        <v>0</v>
      </c>
      <c r="E28" s="373">
        <v>0</v>
      </c>
      <c r="F28" s="373">
        <v>0</v>
      </c>
      <c r="G28" s="373">
        <v>0</v>
      </c>
      <c r="H28" s="373">
        <v>0</v>
      </c>
      <c r="I28" s="373">
        <v>0</v>
      </c>
    </row>
    <row r="29" spans="1:9" ht="29.25" customHeight="1">
      <c r="A29" s="368" t="s">
        <v>238</v>
      </c>
      <c r="B29" s="369" t="s">
        <v>374</v>
      </c>
      <c r="C29" s="371">
        <f>C30</f>
        <v>1346</v>
      </c>
      <c r="D29" s="376">
        <f>C29-G29</f>
        <v>1346</v>
      </c>
      <c r="E29" s="371">
        <f>E30</f>
        <v>1346</v>
      </c>
      <c r="F29" s="371">
        <f>F30</f>
        <v>0</v>
      </c>
      <c r="G29" s="371">
        <f>G30</f>
        <v>0</v>
      </c>
      <c r="H29" s="371">
        <f>H30</f>
        <v>0</v>
      </c>
      <c r="I29" s="371">
        <f>I30</f>
        <v>0</v>
      </c>
    </row>
    <row r="30" spans="1:9" s="124" customFormat="1" ht="51.75" customHeight="1">
      <c r="A30" s="358"/>
      <c r="B30" s="315" t="s">
        <v>553</v>
      </c>
      <c r="C30" s="373">
        <v>1346</v>
      </c>
      <c r="D30" s="373">
        <v>1346</v>
      </c>
      <c r="E30" s="373">
        <v>1346</v>
      </c>
      <c r="F30" s="373">
        <v>0</v>
      </c>
      <c r="G30" s="373">
        <v>0</v>
      </c>
      <c r="H30" s="373">
        <v>0</v>
      </c>
      <c r="I30" s="373">
        <v>0</v>
      </c>
    </row>
    <row r="31" spans="1:9" ht="15.75" customHeight="1" hidden="1">
      <c r="A31" s="362" t="s">
        <v>460</v>
      </c>
      <c r="B31" s="319" t="s">
        <v>459</v>
      </c>
      <c r="C31" s="371">
        <f>C32</f>
        <v>0</v>
      </c>
      <c r="D31" s="371">
        <f>D32</f>
        <v>0</v>
      </c>
      <c r="E31" s="372">
        <f>E32+E39+E40</f>
        <v>0</v>
      </c>
      <c r="F31" s="372">
        <f>F32+F39+F40</f>
        <v>0</v>
      </c>
      <c r="G31" s="372">
        <f>G32+G39+G40</f>
        <v>0</v>
      </c>
      <c r="H31" s="372">
        <f>H32+H39+H40</f>
        <v>0</v>
      </c>
      <c r="I31" s="372">
        <f>I32+I39+I40</f>
        <v>0</v>
      </c>
    </row>
    <row r="32" spans="1:9" s="1" customFormat="1" ht="45" customHeight="1" hidden="1">
      <c r="A32" s="358"/>
      <c r="B32" s="318" t="s">
        <v>236</v>
      </c>
      <c r="C32" s="373">
        <f>D32+G32</f>
        <v>0</v>
      </c>
      <c r="D32" s="373">
        <v>0</v>
      </c>
      <c r="E32" s="373">
        <v>0</v>
      </c>
      <c r="F32" s="373">
        <v>0</v>
      </c>
      <c r="G32" s="373">
        <v>0</v>
      </c>
      <c r="H32" s="373">
        <v>0</v>
      </c>
      <c r="I32" s="373">
        <v>0</v>
      </c>
    </row>
    <row r="33" spans="1:9" s="1" customFormat="1" ht="27" customHeight="1" hidden="1">
      <c r="A33" s="363" t="s">
        <v>240</v>
      </c>
      <c r="B33" s="320" t="s">
        <v>316</v>
      </c>
      <c r="C33" s="371">
        <f>C34</f>
        <v>0</v>
      </c>
      <c r="D33" s="376">
        <f>C33-G33</f>
        <v>0</v>
      </c>
      <c r="E33" s="371">
        <f>E34</f>
        <v>0</v>
      </c>
      <c r="F33" s="371">
        <f>F34</f>
        <v>0</v>
      </c>
      <c r="G33" s="371">
        <f>G34</f>
        <v>0</v>
      </c>
      <c r="H33" s="371">
        <f>H34</f>
        <v>0</v>
      </c>
      <c r="I33" s="371">
        <f>I34</f>
        <v>0</v>
      </c>
    </row>
    <row r="34" spans="1:9" s="1" customFormat="1" ht="45" customHeight="1" hidden="1">
      <c r="A34" s="358"/>
      <c r="B34" s="318" t="s">
        <v>236</v>
      </c>
      <c r="C34" s="377">
        <v>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</row>
    <row r="35" spans="1:9" s="1" customFormat="1" ht="39" customHeight="1" hidden="1">
      <c r="A35" s="366" t="s">
        <v>240</v>
      </c>
      <c r="B35" s="112" t="s">
        <v>316</v>
      </c>
      <c r="C35" s="371">
        <v>0</v>
      </c>
      <c r="D35" s="371">
        <v>0</v>
      </c>
      <c r="E35" s="371">
        <v>0</v>
      </c>
      <c r="F35" s="371">
        <v>0</v>
      </c>
      <c r="G35" s="371">
        <v>0</v>
      </c>
      <c r="H35" s="371">
        <v>0</v>
      </c>
      <c r="I35" s="371">
        <v>0</v>
      </c>
    </row>
    <row r="36" spans="1:9" s="1" customFormat="1" ht="52.5" customHeight="1" hidden="1">
      <c r="A36" s="358"/>
      <c r="B36" s="315" t="s">
        <v>558</v>
      </c>
      <c r="C36" s="377">
        <v>0</v>
      </c>
      <c r="D36" s="373">
        <v>0</v>
      </c>
      <c r="E36" s="373">
        <v>0</v>
      </c>
      <c r="F36" s="373">
        <v>0</v>
      </c>
      <c r="G36" s="373">
        <v>0</v>
      </c>
      <c r="H36" s="373">
        <v>0</v>
      </c>
      <c r="I36" s="373">
        <v>0</v>
      </c>
    </row>
    <row r="37" spans="1:9" s="1" customFormat="1" ht="41.25" customHeight="1" hidden="1">
      <c r="A37" s="358"/>
      <c r="B37" s="315" t="s">
        <v>559</v>
      </c>
      <c r="C37" s="377">
        <v>0</v>
      </c>
      <c r="D37" s="373">
        <v>0</v>
      </c>
      <c r="E37" s="373">
        <v>0</v>
      </c>
      <c r="F37" s="373">
        <v>0</v>
      </c>
      <c r="G37" s="373">
        <v>0</v>
      </c>
      <c r="H37" s="373">
        <v>0</v>
      </c>
      <c r="I37" s="373">
        <v>0</v>
      </c>
    </row>
    <row r="38" spans="1:9" s="1" customFormat="1" ht="45" customHeight="1" hidden="1">
      <c r="A38" s="358"/>
      <c r="B38" s="315" t="s">
        <v>560</v>
      </c>
      <c r="C38" s="377">
        <v>0</v>
      </c>
      <c r="D38" s="373">
        <v>0</v>
      </c>
      <c r="E38" s="373">
        <v>0</v>
      </c>
      <c r="F38" s="373">
        <v>0</v>
      </c>
      <c r="G38" s="373">
        <v>0</v>
      </c>
      <c r="H38" s="373">
        <v>0</v>
      </c>
      <c r="I38" s="373">
        <v>0</v>
      </c>
    </row>
    <row r="39" spans="1:9" ht="42.75" customHeight="1">
      <c r="A39" s="366" t="s">
        <v>241</v>
      </c>
      <c r="B39" s="330" t="s">
        <v>254</v>
      </c>
      <c r="C39" s="371">
        <f>C40+C41+C42+C43+C44+C45+C46+C47+C48+C49+C50+C51+C52+C53+C54</f>
        <v>16038168</v>
      </c>
      <c r="D39" s="371">
        <f aca="true" t="shared" si="0" ref="D39:I39">D40+D41+D42+D43+D44+D45+D46+D47+D48+D49+D50+D51+D52+D53+D54</f>
        <v>16038168</v>
      </c>
      <c r="E39" s="371">
        <f t="shared" si="0"/>
        <v>0</v>
      </c>
      <c r="F39" s="371">
        <f t="shared" si="0"/>
        <v>0</v>
      </c>
      <c r="G39" s="371">
        <f t="shared" si="0"/>
        <v>0</v>
      </c>
      <c r="H39" s="371">
        <f t="shared" si="0"/>
        <v>0</v>
      </c>
      <c r="I39" s="371">
        <f t="shared" si="0"/>
        <v>0</v>
      </c>
    </row>
    <row r="40" spans="1:9" s="1" customFormat="1" ht="15" customHeight="1">
      <c r="A40" s="364"/>
      <c r="B40" s="315" t="s">
        <v>474</v>
      </c>
      <c r="C40" s="373">
        <v>4674950</v>
      </c>
      <c r="D40" s="377">
        <v>4674950</v>
      </c>
      <c r="E40" s="373">
        <v>0</v>
      </c>
      <c r="F40" s="373">
        <v>0</v>
      </c>
      <c r="G40" s="373">
        <v>0</v>
      </c>
      <c r="H40" s="373">
        <v>0</v>
      </c>
      <c r="I40" s="373">
        <v>0</v>
      </c>
    </row>
    <row r="41" spans="1:9" s="6" customFormat="1" ht="17.25" customHeight="1">
      <c r="A41" s="364"/>
      <c r="B41" s="315" t="s">
        <v>475</v>
      </c>
      <c r="C41" s="373">
        <f>D41+G41</f>
        <v>400000</v>
      </c>
      <c r="D41" s="373">
        <v>400000</v>
      </c>
      <c r="E41" s="373">
        <v>0</v>
      </c>
      <c r="F41" s="373">
        <v>0</v>
      </c>
      <c r="G41" s="373">
        <v>0</v>
      </c>
      <c r="H41" s="373">
        <v>0</v>
      </c>
      <c r="I41" s="373">
        <v>0</v>
      </c>
    </row>
    <row r="42" spans="1:9" s="6" customFormat="1" ht="17.25" customHeight="1">
      <c r="A42" s="358"/>
      <c r="B42" s="317" t="s">
        <v>476</v>
      </c>
      <c r="C42" s="373">
        <v>8613254</v>
      </c>
      <c r="D42" s="373">
        <v>8613254</v>
      </c>
      <c r="E42" s="373">
        <v>0</v>
      </c>
      <c r="F42" s="373">
        <v>0</v>
      </c>
      <c r="G42" s="373">
        <v>0</v>
      </c>
      <c r="H42" s="373">
        <v>0</v>
      </c>
      <c r="I42" s="373">
        <v>0</v>
      </c>
    </row>
    <row r="43" spans="1:9" ht="15.75" customHeight="1">
      <c r="A43" s="358"/>
      <c r="B43" s="317" t="s">
        <v>477</v>
      </c>
      <c r="C43" s="373">
        <v>1362503</v>
      </c>
      <c r="D43" s="373">
        <v>1362503</v>
      </c>
      <c r="E43" s="373">
        <v>0</v>
      </c>
      <c r="F43" s="373">
        <v>0</v>
      </c>
      <c r="G43" s="373">
        <v>0</v>
      </c>
      <c r="H43" s="373">
        <v>0</v>
      </c>
      <c r="I43" s="373">
        <v>0</v>
      </c>
    </row>
    <row r="44" spans="1:9" ht="15.75" customHeight="1">
      <c r="A44" s="358"/>
      <c r="B44" s="317" t="s">
        <v>479</v>
      </c>
      <c r="C44" s="373">
        <v>32392</v>
      </c>
      <c r="D44" s="373">
        <v>32392</v>
      </c>
      <c r="E44" s="373">
        <v>0</v>
      </c>
      <c r="F44" s="373">
        <v>0</v>
      </c>
      <c r="G44" s="373">
        <v>0</v>
      </c>
      <c r="H44" s="373">
        <v>0</v>
      </c>
      <c r="I44" s="373">
        <v>0</v>
      </c>
    </row>
    <row r="45" spans="1:9" ht="17.25" customHeight="1">
      <c r="A45" s="358"/>
      <c r="B45" s="317" t="s">
        <v>478</v>
      </c>
      <c r="C45" s="373">
        <v>596479</v>
      </c>
      <c r="D45" s="373">
        <v>596479</v>
      </c>
      <c r="E45" s="373">
        <v>0</v>
      </c>
      <c r="F45" s="373">
        <v>0</v>
      </c>
      <c r="G45" s="373">
        <v>0</v>
      </c>
      <c r="H45" s="373">
        <v>0</v>
      </c>
      <c r="I45" s="373">
        <v>0</v>
      </c>
    </row>
    <row r="46" spans="1:9" ht="26.25" customHeight="1">
      <c r="A46" s="358"/>
      <c r="B46" s="318" t="s">
        <v>480</v>
      </c>
      <c r="C46" s="373">
        <v>11000</v>
      </c>
      <c r="D46" s="373">
        <v>11000</v>
      </c>
      <c r="E46" s="373">
        <v>0</v>
      </c>
      <c r="F46" s="373">
        <v>0</v>
      </c>
      <c r="G46" s="373">
        <v>0</v>
      </c>
      <c r="H46" s="373">
        <v>0</v>
      </c>
      <c r="I46" s="373">
        <v>0</v>
      </c>
    </row>
    <row r="47" spans="1:9" ht="16.5" customHeight="1">
      <c r="A47" s="358"/>
      <c r="B47" s="317" t="s">
        <v>481</v>
      </c>
      <c r="C47" s="373">
        <v>9690</v>
      </c>
      <c r="D47" s="373">
        <v>9690</v>
      </c>
      <c r="E47" s="373">
        <v>0</v>
      </c>
      <c r="F47" s="373">
        <v>0</v>
      </c>
      <c r="G47" s="373">
        <v>0</v>
      </c>
      <c r="H47" s="373">
        <v>0</v>
      </c>
      <c r="I47" s="373">
        <v>0</v>
      </c>
    </row>
    <row r="48" spans="1:9" ht="15.75" customHeight="1">
      <c r="A48" s="358"/>
      <c r="B48" s="317" t="s">
        <v>242</v>
      </c>
      <c r="C48" s="373">
        <v>29000</v>
      </c>
      <c r="D48" s="373">
        <v>29000</v>
      </c>
      <c r="E48" s="373">
        <v>0</v>
      </c>
      <c r="F48" s="373">
        <v>0</v>
      </c>
      <c r="G48" s="373">
        <v>0</v>
      </c>
      <c r="H48" s="373">
        <v>0</v>
      </c>
      <c r="I48" s="373">
        <v>0</v>
      </c>
    </row>
    <row r="49" spans="1:9" ht="16.5" customHeight="1">
      <c r="A49" s="358"/>
      <c r="B49" s="317" t="s">
        <v>243</v>
      </c>
      <c r="C49" s="373">
        <v>1000</v>
      </c>
      <c r="D49" s="373">
        <v>1000</v>
      </c>
      <c r="E49" s="373">
        <v>0</v>
      </c>
      <c r="F49" s="373">
        <v>0</v>
      </c>
      <c r="G49" s="373">
        <v>0</v>
      </c>
      <c r="H49" s="373">
        <v>0</v>
      </c>
      <c r="I49" s="373">
        <v>0</v>
      </c>
    </row>
    <row r="50" spans="1:9" ht="16.5" customHeight="1" hidden="1">
      <c r="A50" s="358"/>
      <c r="B50" s="317" t="s">
        <v>246</v>
      </c>
      <c r="C50" s="373">
        <f>D50+G50</f>
        <v>0</v>
      </c>
      <c r="D50" s="373">
        <v>0</v>
      </c>
      <c r="E50" s="373">
        <v>0</v>
      </c>
      <c r="F50" s="373">
        <v>0</v>
      </c>
      <c r="G50" s="373">
        <v>0</v>
      </c>
      <c r="H50" s="373">
        <v>0</v>
      </c>
      <c r="I50" s="373">
        <v>0</v>
      </c>
    </row>
    <row r="51" spans="1:9" ht="17.25" customHeight="1">
      <c r="A51" s="358"/>
      <c r="B51" s="318" t="s">
        <v>482</v>
      </c>
      <c r="C51" s="373">
        <v>100000</v>
      </c>
      <c r="D51" s="373">
        <v>100000</v>
      </c>
      <c r="E51" s="373">
        <v>0</v>
      </c>
      <c r="F51" s="373">
        <v>0</v>
      </c>
      <c r="G51" s="373">
        <v>0</v>
      </c>
      <c r="H51" s="373">
        <v>0</v>
      </c>
      <c r="I51" s="373">
        <v>0</v>
      </c>
    </row>
    <row r="52" spans="1:9" ht="27.75" customHeight="1">
      <c r="A52" s="358"/>
      <c r="B52" s="318" t="s">
        <v>245</v>
      </c>
      <c r="C52" s="373">
        <v>30000</v>
      </c>
      <c r="D52" s="373">
        <v>30000</v>
      </c>
      <c r="E52" s="373">
        <v>0</v>
      </c>
      <c r="F52" s="373">
        <v>0</v>
      </c>
      <c r="G52" s="373">
        <v>0</v>
      </c>
      <c r="H52" s="373">
        <v>0</v>
      </c>
      <c r="I52" s="373">
        <v>0</v>
      </c>
    </row>
    <row r="53" spans="1:9" ht="15.75" customHeight="1">
      <c r="A53" s="358"/>
      <c r="B53" s="318" t="s">
        <v>493</v>
      </c>
      <c r="C53" s="373">
        <v>161900</v>
      </c>
      <c r="D53" s="373">
        <v>161900</v>
      </c>
      <c r="E53" s="373">
        <v>0</v>
      </c>
      <c r="F53" s="373">
        <v>0</v>
      </c>
      <c r="G53" s="373">
        <v>0</v>
      </c>
      <c r="H53" s="373">
        <v>0</v>
      </c>
      <c r="I53" s="373">
        <v>0</v>
      </c>
    </row>
    <row r="54" spans="1:9" ht="26.25" customHeight="1">
      <c r="A54" s="358"/>
      <c r="B54" s="318" t="s">
        <v>483</v>
      </c>
      <c r="C54" s="373">
        <v>16000</v>
      </c>
      <c r="D54" s="373">
        <v>16000</v>
      </c>
      <c r="E54" s="373">
        <v>0</v>
      </c>
      <c r="F54" s="373">
        <v>0</v>
      </c>
      <c r="G54" s="373">
        <v>0</v>
      </c>
      <c r="H54" s="373">
        <v>0</v>
      </c>
      <c r="I54" s="373">
        <v>0</v>
      </c>
    </row>
    <row r="55" spans="1:9" ht="16.5" customHeight="1">
      <c r="A55" s="366" t="s">
        <v>247</v>
      </c>
      <c r="B55" s="330" t="s">
        <v>248</v>
      </c>
      <c r="C55" s="371">
        <f>D55+G55</f>
        <v>8742793</v>
      </c>
      <c r="D55" s="371">
        <f>D57+D58+D56</f>
        <v>8742793</v>
      </c>
      <c r="E55" s="371">
        <f>E57+E58</f>
        <v>0</v>
      </c>
      <c r="F55" s="371">
        <f>F57+F58</f>
        <v>0</v>
      </c>
      <c r="G55" s="371">
        <f>G57+G58</f>
        <v>0</v>
      </c>
      <c r="H55" s="371">
        <f>H57+H58</f>
        <v>0</v>
      </c>
      <c r="I55" s="371">
        <f>I57+I58</f>
        <v>0</v>
      </c>
    </row>
    <row r="56" spans="1:9" ht="16.5" customHeight="1">
      <c r="A56" s="366"/>
      <c r="B56" s="333" t="s">
        <v>579</v>
      </c>
      <c r="C56" s="377">
        <v>612000</v>
      </c>
      <c r="D56" s="377">
        <v>612000</v>
      </c>
      <c r="E56" s="371"/>
      <c r="F56" s="371"/>
      <c r="G56" s="371"/>
      <c r="H56" s="371"/>
      <c r="I56" s="371"/>
    </row>
    <row r="57" spans="1:9" s="1" customFormat="1" ht="0.75" customHeight="1">
      <c r="A57" s="358"/>
      <c r="B57" s="318" t="s">
        <v>484</v>
      </c>
      <c r="C57" s="373">
        <v>0</v>
      </c>
      <c r="D57" s="373">
        <v>0</v>
      </c>
      <c r="E57" s="373">
        <v>0</v>
      </c>
      <c r="F57" s="373">
        <v>0</v>
      </c>
      <c r="G57" s="373">
        <v>0</v>
      </c>
      <c r="H57" s="373">
        <v>0</v>
      </c>
      <c r="I57" s="373">
        <v>0</v>
      </c>
    </row>
    <row r="58" spans="1:9" ht="15.75" customHeight="1">
      <c r="A58" s="358"/>
      <c r="B58" s="318" t="s">
        <v>249</v>
      </c>
      <c r="C58" s="373">
        <v>8130793</v>
      </c>
      <c r="D58" s="373">
        <v>8130793</v>
      </c>
      <c r="E58" s="373">
        <v>0</v>
      </c>
      <c r="F58" s="373">
        <v>0</v>
      </c>
      <c r="G58" s="373">
        <v>0</v>
      </c>
      <c r="H58" s="373">
        <v>0</v>
      </c>
      <c r="I58" s="373">
        <v>0</v>
      </c>
    </row>
    <row r="59" spans="1:9" ht="14.25" customHeight="1">
      <c r="A59" s="366" t="s">
        <v>250</v>
      </c>
      <c r="B59" s="330" t="s">
        <v>251</v>
      </c>
      <c r="C59" s="371">
        <f aca="true" t="shared" si="1" ref="C59:I59">C60+C61+C64+C66+C62+C65+C67+C63</f>
        <v>1099311</v>
      </c>
      <c r="D59" s="371">
        <f t="shared" si="1"/>
        <v>1099311</v>
      </c>
      <c r="E59" s="371">
        <f t="shared" si="1"/>
        <v>305961</v>
      </c>
      <c r="F59" s="371">
        <f t="shared" si="1"/>
        <v>0</v>
      </c>
      <c r="G59" s="371">
        <f t="shared" si="1"/>
        <v>0</v>
      </c>
      <c r="H59" s="371">
        <f t="shared" si="1"/>
        <v>0</v>
      </c>
      <c r="I59" s="371">
        <f t="shared" si="1"/>
        <v>0</v>
      </c>
    </row>
    <row r="60" spans="1:9" s="1" customFormat="1" ht="15" customHeight="1">
      <c r="A60" s="358"/>
      <c r="B60" s="318" t="s">
        <v>485</v>
      </c>
      <c r="C60" s="373">
        <v>41350</v>
      </c>
      <c r="D60" s="373">
        <v>41350</v>
      </c>
      <c r="E60" s="373">
        <v>0</v>
      </c>
      <c r="F60" s="373">
        <v>0</v>
      </c>
      <c r="G60" s="373">
        <v>0</v>
      </c>
      <c r="H60" s="373">
        <v>0</v>
      </c>
      <c r="I60" s="373">
        <v>0</v>
      </c>
    </row>
    <row r="61" spans="1:9" ht="29.25" customHeight="1">
      <c r="A61" s="358"/>
      <c r="B61" s="318" t="s">
        <v>486</v>
      </c>
      <c r="C61" s="373">
        <v>282000</v>
      </c>
      <c r="D61" s="373">
        <v>282000</v>
      </c>
      <c r="E61" s="373">
        <v>0</v>
      </c>
      <c r="F61" s="373">
        <v>0</v>
      </c>
      <c r="G61" s="373">
        <v>0</v>
      </c>
      <c r="H61" s="373">
        <v>0</v>
      </c>
      <c r="I61" s="373">
        <v>0</v>
      </c>
    </row>
    <row r="62" spans="1:9" ht="14.25" customHeight="1">
      <c r="A62" s="358"/>
      <c r="B62" s="318" t="s">
        <v>237</v>
      </c>
      <c r="C62" s="373">
        <v>470000</v>
      </c>
      <c r="D62" s="373">
        <v>470000</v>
      </c>
      <c r="E62" s="373">
        <v>0</v>
      </c>
      <c r="F62" s="373">
        <v>0</v>
      </c>
      <c r="G62" s="373">
        <v>0</v>
      </c>
      <c r="H62" s="373">
        <v>0</v>
      </c>
      <c r="I62" s="373">
        <v>0</v>
      </c>
    </row>
    <row r="63" spans="1:9" ht="63.75" hidden="1">
      <c r="A63" s="358"/>
      <c r="B63" s="318" t="s">
        <v>504</v>
      </c>
      <c r="C63" s="373">
        <f>D63+G63</f>
        <v>0</v>
      </c>
      <c r="D63" s="373">
        <v>0</v>
      </c>
      <c r="E63" s="373">
        <v>0</v>
      </c>
      <c r="F63" s="373">
        <v>0</v>
      </c>
      <c r="G63" s="373">
        <v>0</v>
      </c>
      <c r="H63" s="373">
        <v>0</v>
      </c>
      <c r="I63" s="373">
        <v>0</v>
      </c>
    </row>
    <row r="64" spans="1:9" ht="39.75" customHeight="1">
      <c r="A64" s="358"/>
      <c r="B64" s="315" t="s">
        <v>554</v>
      </c>
      <c r="C64" s="373">
        <v>305961</v>
      </c>
      <c r="D64" s="373">
        <v>305961</v>
      </c>
      <c r="E64" s="373">
        <v>305961</v>
      </c>
      <c r="F64" s="373">
        <v>0</v>
      </c>
      <c r="G64" s="373">
        <v>0</v>
      </c>
      <c r="H64" s="373">
        <v>0</v>
      </c>
      <c r="I64" s="373">
        <v>0</v>
      </c>
    </row>
    <row r="65" spans="1:9" ht="63.75" hidden="1">
      <c r="A65" s="358"/>
      <c r="B65" s="318" t="s">
        <v>504</v>
      </c>
      <c r="C65" s="373">
        <v>0</v>
      </c>
      <c r="D65" s="373">
        <v>0</v>
      </c>
      <c r="E65" s="373">
        <v>0</v>
      </c>
      <c r="F65" s="373">
        <v>0</v>
      </c>
      <c r="G65" s="373">
        <v>0</v>
      </c>
      <c r="H65" s="373">
        <v>0</v>
      </c>
      <c r="I65" s="373">
        <v>0</v>
      </c>
    </row>
    <row r="66" spans="1:9" ht="42" customHeight="1" hidden="1">
      <c r="A66" s="358"/>
      <c r="B66" s="318" t="s">
        <v>494</v>
      </c>
      <c r="C66" s="373">
        <f>D66+G66</f>
        <v>0</v>
      </c>
      <c r="D66" s="373">
        <v>0</v>
      </c>
      <c r="E66" s="373">
        <v>0</v>
      </c>
      <c r="F66" s="373">
        <v>0</v>
      </c>
      <c r="G66" s="373">
        <v>0</v>
      </c>
      <c r="H66" s="373">
        <v>0</v>
      </c>
      <c r="I66" s="373">
        <v>0</v>
      </c>
    </row>
    <row r="67" spans="1:9" ht="42" customHeight="1" hidden="1">
      <c r="A67" s="358"/>
      <c r="B67" s="318" t="s">
        <v>505</v>
      </c>
      <c r="C67" s="373">
        <f>D67+G67</f>
        <v>0</v>
      </c>
      <c r="D67" s="373">
        <v>0</v>
      </c>
      <c r="E67" s="373">
        <v>0</v>
      </c>
      <c r="F67" s="373">
        <v>0</v>
      </c>
      <c r="G67" s="373">
        <v>0</v>
      </c>
      <c r="H67" s="373">
        <v>0</v>
      </c>
      <c r="I67" s="373">
        <v>0</v>
      </c>
    </row>
    <row r="68" spans="1:9" ht="16.5" customHeight="1">
      <c r="A68" s="366" t="s">
        <v>252</v>
      </c>
      <c r="B68" s="330" t="s">
        <v>253</v>
      </c>
      <c r="C68" s="371">
        <f>C69+C70</f>
        <v>255761</v>
      </c>
      <c r="D68" s="371">
        <f>D69+D70</f>
        <v>255761</v>
      </c>
      <c r="E68" s="371">
        <f>E69+E70</f>
        <v>255761</v>
      </c>
      <c r="F68" s="371">
        <f>F69</f>
        <v>0</v>
      </c>
      <c r="G68" s="371">
        <f>G69</f>
        <v>0</v>
      </c>
      <c r="H68" s="371">
        <f>H69</f>
        <v>0</v>
      </c>
      <c r="I68" s="371">
        <f>I69</f>
        <v>0</v>
      </c>
    </row>
    <row r="69" spans="1:9" ht="41.25" customHeight="1">
      <c r="A69" s="358"/>
      <c r="B69" s="315" t="s">
        <v>554</v>
      </c>
      <c r="C69" s="373">
        <v>254800</v>
      </c>
      <c r="D69" s="373">
        <v>254800</v>
      </c>
      <c r="E69" s="373">
        <v>254800</v>
      </c>
      <c r="F69" s="373">
        <v>0</v>
      </c>
      <c r="G69" s="373">
        <v>0</v>
      </c>
      <c r="H69" s="373">
        <v>0</v>
      </c>
      <c r="I69" s="373">
        <v>0</v>
      </c>
    </row>
    <row r="70" spans="1:9" ht="15.75" customHeight="1">
      <c r="A70" s="358"/>
      <c r="B70" s="315" t="s">
        <v>556</v>
      </c>
      <c r="C70" s="373">
        <v>961</v>
      </c>
      <c r="D70" s="373">
        <v>961</v>
      </c>
      <c r="E70" s="373">
        <v>961</v>
      </c>
      <c r="F70" s="373"/>
      <c r="G70" s="373"/>
      <c r="H70" s="373"/>
      <c r="I70" s="373"/>
    </row>
    <row r="71" spans="1:9" ht="16.5" customHeight="1">
      <c r="A71" s="366" t="s">
        <v>506</v>
      </c>
      <c r="B71" s="330" t="s">
        <v>499</v>
      </c>
      <c r="C71" s="371">
        <f>C73+C74+C75+C72+C76</f>
        <v>8676000</v>
      </c>
      <c r="D71" s="371">
        <f>D73+D74+D75+D72+D76</f>
        <v>8676000</v>
      </c>
      <c r="E71" s="371">
        <f>E73+E74+E75</f>
        <v>8669000</v>
      </c>
      <c r="F71" s="371">
        <f>F73+F74+F75</f>
        <v>0</v>
      </c>
      <c r="G71" s="371">
        <f>G73+G74+G75</f>
        <v>0</v>
      </c>
      <c r="H71" s="371">
        <f>H73+H74+H75</f>
        <v>0</v>
      </c>
      <c r="I71" s="371">
        <f>I73+I74+I75</f>
        <v>0</v>
      </c>
    </row>
    <row r="72" spans="1:9" ht="16.5" customHeight="1" hidden="1">
      <c r="A72" s="385"/>
      <c r="B72" s="386" t="s">
        <v>484</v>
      </c>
      <c r="C72" s="387">
        <v>0</v>
      </c>
      <c r="D72" s="387">
        <v>0</v>
      </c>
      <c r="E72" s="387">
        <v>0</v>
      </c>
      <c r="F72" s="387">
        <v>0</v>
      </c>
      <c r="G72" s="387">
        <v>0</v>
      </c>
      <c r="H72" s="387">
        <v>0</v>
      </c>
      <c r="I72" s="387">
        <v>0</v>
      </c>
    </row>
    <row r="73" spans="1:9" s="1" customFormat="1" ht="43.5" customHeight="1">
      <c r="A73" s="381"/>
      <c r="B73" s="382" t="s">
        <v>236</v>
      </c>
      <c r="C73" s="375">
        <v>1920000</v>
      </c>
      <c r="D73" s="375">
        <v>1920000</v>
      </c>
      <c r="E73" s="375">
        <v>1920000</v>
      </c>
      <c r="F73" s="375">
        <v>0</v>
      </c>
      <c r="G73" s="375">
        <v>0</v>
      </c>
      <c r="H73" s="375">
        <v>0</v>
      </c>
      <c r="I73" s="375">
        <v>0</v>
      </c>
    </row>
    <row r="74" spans="1:9" s="384" customFormat="1" ht="51">
      <c r="A74" s="358"/>
      <c r="B74" s="383" t="s">
        <v>507</v>
      </c>
      <c r="C74" s="373">
        <v>6749000</v>
      </c>
      <c r="D74" s="373">
        <v>6749000</v>
      </c>
      <c r="E74" s="373">
        <v>6749000</v>
      </c>
      <c r="F74" s="373">
        <v>0</v>
      </c>
      <c r="G74" s="373">
        <v>0</v>
      </c>
      <c r="H74" s="373">
        <v>0</v>
      </c>
      <c r="I74" s="373">
        <v>0</v>
      </c>
    </row>
    <row r="75" spans="1:9" s="19" customFormat="1" ht="36.75" customHeight="1">
      <c r="A75" s="365"/>
      <c r="B75" s="321" t="s">
        <v>450</v>
      </c>
      <c r="C75" s="373">
        <f>D75+G75</f>
        <v>7000</v>
      </c>
      <c r="D75" s="373">
        <v>7000</v>
      </c>
      <c r="E75" s="373">
        <v>0</v>
      </c>
      <c r="F75" s="373">
        <v>0</v>
      </c>
      <c r="G75" s="373">
        <v>0</v>
      </c>
      <c r="H75" s="373">
        <v>0</v>
      </c>
      <c r="I75" s="373">
        <v>0</v>
      </c>
    </row>
    <row r="76" spans="1:9" s="19" customFormat="1" ht="0.75" customHeight="1">
      <c r="A76" s="388"/>
      <c r="B76" s="389" t="s">
        <v>556</v>
      </c>
      <c r="C76" s="373"/>
      <c r="D76" s="373"/>
      <c r="E76" s="373">
        <v>0</v>
      </c>
      <c r="F76" s="373"/>
      <c r="G76" s="373"/>
      <c r="H76" s="373"/>
      <c r="I76" s="373"/>
    </row>
    <row r="77" spans="1:9" s="19" customFormat="1" ht="15.75" customHeight="1">
      <c r="A77" s="370">
        <v>900</v>
      </c>
      <c r="B77" s="345" t="s">
        <v>362</v>
      </c>
      <c r="C77" s="371">
        <f>C78</f>
        <v>21200</v>
      </c>
      <c r="D77" s="371">
        <f aca="true" t="shared" si="2" ref="D77:I77">D78</f>
        <v>21200</v>
      </c>
      <c r="E77" s="371">
        <f t="shared" si="2"/>
        <v>0</v>
      </c>
      <c r="F77" s="371">
        <f t="shared" si="2"/>
        <v>0</v>
      </c>
      <c r="G77" s="371">
        <f t="shared" si="2"/>
        <v>0</v>
      </c>
      <c r="H77" s="371">
        <f t="shared" si="2"/>
        <v>0</v>
      </c>
      <c r="I77" s="371">
        <f t="shared" si="2"/>
        <v>0</v>
      </c>
    </row>
    <row r="78" spans="1:9" s="19" customFormat="1" ht="29.25" customHeight="1">
      <c r="A78" s="365"/>
      <c r="B78" s="360" t="s">
        <v>555</v>
      </c>
      <c r="C78" s="373">
        <v>21200</v>
      </c>
      <c r="D78" s="373">
        <v>21200</v>
      </c>
      <c r="E78" s="373">
        <v>0</v>
      </c>
      <c r="F78" s="373">
        <v>0</v>
      </c>
      <c r="G78" s="373">
        <v>0</v>
      </c>
      <c r="H78" s="373">
        <v>0</v>
      </c>
      <c r="I78" s="373">
        <v>0</v>
      </c>
    </row>
    <row r="79" spans="1:9" s="19" customFormat="1" ht="15" customHeight="1" hidden="1">
      <c r="A79" s="362" t="s">
        <v>390</v>
      </c>
      <c r="B79" s="112" t="s">
        <v>391</v>
      </c>
      <c r="C79" s="371">
        <v>0</v>
      </c>
      <c r="D79" s="371">
        <v>0</v>
      </c>
      <c r="E79" s="372">
        <f>E80</f>
        <v>0</v>
      </c>
      <c r="F79" s="372">
        <v>0</v>
      </c>
      <c r="G79" s="372">
        <f>H79</f>
        <v>0</v>
      </c>
      <c r="H79" s="372">
        <f>H80</f>
        <v>0</v>
      </c>
      <c r="I79" s="372">
        <f>I80</f>
        <v>0</v>
      </c>
    </row>
    <row r="80" spans="1:9" s="19" customFormat="1" ht="55.5" customHeight="1" hidden="1">
      <c r="A80" s="358"/>
      <c r="B80" s="127" t="s">
        <v>392</v>
      </c>
      <c r="C80" s="373">
        <v>0</v>
      </c>
      <c r="D80" s="373">
        <v>0</v>
      </c>
      <c r="E80" s="373">
        <v>0</v>
      </c>
      <c r="F80" s="373">
        <v>0</v>
      </c>
      <c r="G80" s="373">
        <v>0</v>
      </c>
      <c r="H80" s="373">
        <v>0</v>
      </c>
      <c r="I80" s="373">
        <v>0</v>
      </c>
    </row>
    <row r="81" spans="1:9" ht="14.25" customHeight="1" hidden="1">
      <c r="A81" s="362" t="s">
        <v>367</v>
      </c>
      <c r="B81" s="112" t="s">
        <v>368</v>
      </c>
      <c r="C81" s="371">
        <f aca="true" t="shared" si="3" ref="C81:I81">C82</f>
        <v>0</v>
      </c>
      <c r="D81" s="371">
        <f t="shared" si="3"/>
        <v>0</v>
      </c>
      <c r="E81" s="371">
        <f t="shared" si="3"/>
        <v>0</v>
      </c>
      <c r="F81" s="371">
        <f t="shared" si="3"/>
        <v>0</v>
      </c>
      <c r="G81" s="371">
        <f t="shared" si="3"/>
        <v>0</v>
      </c>
      <c r="H81" s="371">
        <f t="shared" si="3"/>
        <v>0</v>
      </c>
      <c r="I81" s="371">
        <f t="shared" si="3"/>
        <v>0</v>
      </c>
    </row>
    <row r="82" spans="1:9" ht="55.5" customHeight="1" hidden="1">
      <c r="A82" s="358"/>
      <c r="B82" s="113" t="s">
        <v>429</v>
      </c>
      <c r="C82" s="373">
        <v>0</v>
      </c>
      <c r="D82" s="373">
        <v>0</v>
      </c>
      <c r="E82" s="373">
        <v>0</v>
      </c>
      <c r="F82" s="373">
        <v>0</v>
      </c>
      <c r="G82" s="373">
        <v>0</v>
      </c>
      <c r="H82" s="373">
        <v>0</v>
      </c>
      <c r="I82" s="373">
        <v>0</v>
      </c>
    </row>
    <row r="83" spans="1:9" s="1" customFormat="1" ht="15.75" customHeight="1">
      <c r="A83" s="366" t="s">
        <v>390</v>
      </c>
      <c r="B83" s="359" t="s">
        <v>425</v>
      </c>
      <c r="C83" s="378">
        <f>C84</f>
        <v>10000</v>
      </c>
      <c r="D83" s="378">
        <f aca="true" t="shared" si="4" ref="D83:I83">D84</f>
        <v>10000</v>
      </c>
      <c r="E83" s="378">
        <f t="shared" si="4"/>
        <v>0</v>
      </c>
      <c r="F83" s="378">
        <f t="shared" si="4"/>
        <v>0</v>
      </c>
      <c r="G83" s="378">
        <f t="shared" si="4"/>
        <v>0</v>
      </c>
      <c r="H83" s="378">
        <f t="shared" si="4"/>
        <v>0</v>
      </c>
      <c r="I83" s="371">
        <f t="shared" si="4"/>
        <v>0</v>
      </c>
    </row>
    <row r="84" spans="1:9" ht="17.25" customHeight="1">
      <c r="A84" s="119"/>
      <c r="B84" s="357" t="s">
        <v>237</v>
      </c>
      <c r="C84" s="379">
        <v>10000</v>
      </c>
      <c r="D84" s="379">
        <v>10000</v>
      </c>
      <c r="E84" s="379">
        <v>0</v>
      </c>
      <c r="F84" s="379">
        <v>0</v>
      </c>
      <c r="G84" s="379">
        <v>0</v>
      </c>
      <c r="H84" s="379">
        <v>0</v>
      </c>
      <c r="I84" s="373">
        <v>0</v>
      </c>
    </row>
    <row r="85" spans="1:9" ht="21.75" customHeight="1">
      <c r="A85" s="411" t="s">
        <v>26</v>
      </c>
      <c r="B85" s="412"/>
      <c r="C85" s="380">
        <f>C10+C18+C25+C29+C31+C39+C55+C59+C68+C79+C77+C22+C33+C81+C71+C83+C35</f>
        <v>35428903</v>
      </c>
      <c r="D85" s="380">
        <f aca="true" t="shared" si="5" ref="D85:I85">D10+D18+D25+D29+D31+D39+D55+D59+D68+D79+D77+D22+D33+D81+D71+D83</f>
        <v>35188903</v>
      </c>
      <c r="E85" s="380">
        <f t="shared" si="5"/>
        <v>9323716</v>
      </c>
      <c r="F85" s="380">
        <f t="shared" si="5"/>
        <v>0</v>
      </c>
      <c r="G85" s="380">
        <f>G10+G18+G25+G29+G31+G39+G55+G59+G68+G79+G77+G22+G33+G81+G71+G83+G35</f>
        <v>240000</v>
      </c>
      <c r="H85" s="380">
        <f>H10+H18+H25+H29+H31+H39+H55+H59+H68+H79+H77+H22+H33+H81+H71+H83+H35</f>
        <v>0</v>
      </c>
      <c r="I85" s="372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H7:I7"/>
    <mergeCell ref="A5:A6"/>
    <mergeCell ref="B5:B6"/>
    <mergeCell ref="G1:I1"/>
    <mergeCell ref="A85:B85"/>
    <mergeCell ref="C5:I5"/>
    <mergeCell ref="C6:C8"/>
    <mergeCell ref="D6:I6"/>
    <mergeCell ref="D7:D8"/>
    <mergeCell ref="E7:F7"/>
    <mergeCell ref="G7:G8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5" t="s">
        <v>447</v>
      </c>
      <c r="E1" s="455"/>
    </row>
    <row r="2" ht="12.75">
      <c r="E2" s="324" t="s">
        <v>565</v>
      </c>
    </row>
    <row r="3" spans="1:8" ht="48.75" customHeight="1" hidden="1">
      <c r="A3" s="475"/>
      <c r="B3" s="475"/>
      <c r="C3" s="475"/>
      <c r="D3" s="475"/>
      <c r="E3" s="475"/>
      <c r="F3" s="475"/>
      <c r="G3" s="475"/>
      <c r="H3" s="475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6"/>
      <c r="G5" s="476"/>
      <c r="H5" s="266"/>
    </row>
    <row r="6" spans="1:8" s="47" customFormat="1" ht="65.25" customHeight="1">
      <c r="A6" s="457" t="s">
        <v>569</v>
      </c>
      <c r="B6" s="457"/>
      <c r="C6" s="457"/>
      <c r="D6" s="457"/>
      <c r="E6" s="457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2" t="s">
        <v>35</v>
      </c>
      <c r="B8" s="452" t="s">
        <v>0</v>
      </c>
      <c r="C8" s="452" t="s">
        <v>8</v>
      </c>
      <c r="D8" s="453" t="s">
        <v>98</v>
      </c>
      <c r="E8" s="471" t="s">
        <v>99</v>
      </c>
      <c r="F8" s="262"/>
      <c r="G8" s="262"/>
      <c r="H8" s="261"/>
    </row>
    <row r="9" spans="1:8" ht="65.25" customHeight="1">
      <c r="A9" s="452"/>
      <c r="B9" s="452"/>
      <c r="C9" s="452"/>
      <c r="D9" s="453"/>
      <c r="E9" s="472"/>
      <c r="F9" s="153"/>
      <c r="G9" s="153"/>
      <c r="H9" s="263"/>
    </row>
    <row r="10" spans="1:8" s="1" customFormat="1" ht="19.5" customHeight="1">
      <c r="A10" s="452"/>
      <c r="B10" s="452"/>
      <c r="C10" s="452"/>
      <c r="D10" s="453"/>
      <c r="E10" s="473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161089</v>
      </c>
      <c r="F12" s="269"/>
      <c r="G12" s="269"/>
      <c r="H12" s="270"/>
    </row>
    <row r="13" spans="1:8" s="271" customFormat="1" ht="31.5" customHeight="1">
      <c r="A13" s="403">
        <v>1</v>
      </c>
      <c r="B13" s="403">
        <v>600</v>
      </c>
      <c r="C13" s="403">
        <v>60014</v>
      </c>
      <c r="D13" s="405" t="s">
        <v>570</v>
      </c>
      <c r="E13" s="404">
        <v>157389</v>
      </c>
      <c r="F13" s="269"/>
      <c r="G13" s="269"/>
      <c r="H13" s="270"/>
    </row>
    <row r="14" spans="1:8" s="1" customFormat="1" ht="28.5" customHeight="1">
      <c r="A14" s="390">
        <v>1</v>
      </c>
      <c r="B14" s="390">
        <v>801</v>
      </c>
      <c r="C14" s="390">
        <v>80195</v>
      </c>
      <c r="D14" s="68" t="s">
        <v>531</v>
      </c>
      <c r="E14" s="356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7" t="s">
        <v>1</v>
      </c>
      <c r="B21" s="477"/>
      <c r="C21" s="477"/>
      <c r="D21" s="477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532</v>
      </c>
      <c r="E25" s="393">
        <f>E26+E27+E28+E29+E30</f>
        <v>343000</v>
      </c>
      <c r="F25" s="262"/>
      <c r="G25" s="262"/>
      <c r="H25" s="264"/>
    </row>
    <row r="26" spans="1:8" s="6" customFormat="1" ht="27" customHeight="1">
      <c r="A26" s="390">
        <v>1</v>
      </c>
      <c r="B26" s="390">
        <v>921</v>
      </c>
      <c r="C26" s="390">
        <v>92105</v>
      </c>
      <c r="D26" s="355" t="s">
        <v>501</v>
      </c>
      <c r="E26" s="392">
        <v>25000</v>
      </c>
      <c r="F26" s="334"/>
      <c r="G26" s="334"/>
      <c r="H26" s="335"/>
    </row>
    <row r="27" spans="1:8" s="6" customFormat="1" ht="27" customHeight="1">
      <c r="A27" s="390">
        <v>2</v>
      </c>
      <c r="B27" s="390">
        <v>921</v>
      </c>
      <c r="C27" s="390">
        <v>92195</v>
      </c>
      <c r="D27" s="391" t="s">
        <v>502</v>
      </c>
      <c r="E27" s="392">
        <v>8000</v>
      </c>
      <c r="F27" s="334"/>
      <c r="G27" s="334"/>
      <c r="H27" s="335"/>
    </row>
    <row r="28" spans="1:8" s="6" customFormat="1" ht="42.75" customHeight="1">
      <c r="A28" s="390">
        <v>3</v>
      </c>
      <c r="B28" s="390">
        <v>921</v>
      </c>
      <c r="C28" s="390">
        <v>92195</v>
      </c>
      <c r="D28" s="355" t="s">
        <v>503</v>
      </c>
      <c r="E28" s="392">
        <v>30000</v>
      </c>
      <c r="F28" s="334"/>
      <c r="G28" s="334"/>
      <c r="H28" s="335"/>
    </row>
    <row r="29" spans="1:8" s="140" customFormat="1" ht="27" customHeight="1">
      <c r="A29" s="390">
        <v>4</v>
      </c>
      <c r="B29" s="390">
        <v>921</v>
      </c>
      <c r="C29" s="390">
        <v>92120</v>
      </c>
      <c r="D29" s="355" t="s">
        <v>451</v>
      </c>
      <c r="E29" s="392">
        <v>100000</v>
      </c>
      <c r="F29" s="153"/>
      <c r="G29" s="153"/>
      <c r="H29" s="42"/>
    </row>
    <row r="30" spans="1:8" s="309" customFormat="1" ht="39.75" customHeight="1">
      <c r="A30" s="390">
        <v>5</v>
      </c>
      <c r="B30" s="390">
        <v>926</v>
      </c>
      <c r="C30" s="390">
        <v>92605</v>
      </c>
      <c r="D30" s="355" t="s">
        <v>571</v>
      </c>
      <c r="E30" s="392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4" t="s">
        <v>1</v>
      </c>
      <c r="B32" s="474"/>
      <c r="C32" s="474"/>
      <c r="D32" s="474"/>
      <c r="E32" s="303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7" t="s">
        <v>84</v>
      </c>
      <c r="B3" s="457"/>
      <c r="C3" s="457"/>
      <c r="D3" s="457"/>
      <c r="E3" s="457"/>
      <c r="F3" s="457"/>
      <c r="G3" s="457"/>
    </row>
    <row r="4" ht="12.75">
      <c r="G4" s="46"/>
    </row>
    <row r="5" spans="1:7" s="47" customFormat="1" ht="20.25" customHeight="1">
      <c r="A5" s="452" t="s">
        <v>0</v>
      </c>
      <c r="B5" s="458" t="s">
        <v>8</v>
      </c>
      <c r="C5" s="458" t="s">
        <v>79</v>
      </c>
      <c r="D5" s="453" t="s">
        <v>77</v>
      </c>
      <c r="E5" s="453" t="s">
        <v>83</v>
      </c>
      <c r="F5" s="453" t="s">
        <v>78</v>
      </c>
      <c r="G5" s="453"/>
    </row>
    <row r="6" spans="1:7" s="47" customFormat="1" ht="65.25" customHeight="1">
      <c r="A6" s="452"/>
      <c r="B6" s="459"/>
      <c r="C6" s="459"/>
      <c r="D6" s="452"/>
      <c r="E6" s="453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4" t="s">
        <v>1</v>
      </c>
      <c r="B21" s="474"/>
      <c r="C21" s="474"/>
      <c r="D21" s="474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1" t="s">
        <v>97</v>
      </c>
      <c r="B3" s="451"/>
      <c r="C3" s="451"/>
      <c r="D3" s="451"/>
      <c r="E3" s="451"/>
      <c r="F3" s="451"/>
    </row>
    <row r="4" spans="4:6" ht="19.5" customHeight="1">
      <c r="D4" s="3"/>
      <c r="E4" s="3"/>
      <c r="F4" s="55"/>
    </row>
    <row r="5" spans="1:6" ht="19.5" customHeight="1">
      <c r="A5" s="452" t="s">
        <v>35</v>
      </c>
      <c r="B5" s="452" t="s">
        <v>0</v>
      </c>
      <c r="C5" s="452" t="s">
        <v>8</v>
      </c>
      <c r="D5" s="453" t="s">
        <v>93</v>
      </c>
      <c r="E5" s="453" t="s">
        <v>94</v>
      </c>
      <c r="F5" s="453" t="s">
        <v>95</v>
      </c>
    </row>
    <row r="6" spans="1:6" ht="19.5" customHeight="1">
      <c r="A6" s="452"/>
      <c r="B6" s="452"/>
      <c r="C6" s="452"/>
      <c r="D6" s="453"/>
      <c r="E6" s="453"/>
      <c r="F6" s="453"/>
    </row>
    <row r="7" spans="1:6" ht="19.5" customHeight="1">
      <c r="A7" s="452"/>
      <c r="B7" s="452"/>
      <c r="C7" s="452"/>
      <c r="D7" s="453"/>
      <c r="E7" s="453"/>
      <c r="F7" s="453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68" t="s">
        <v>1</v>
      </c>
      <c r="B14" s="469"/>
      <c r="C14" s="469"/>
      <c r="D14" s="470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7" t="s">
        <v>101</v>
      </c>
      <c r="B3" s="457"/>
      <c r="C3" s="457"/>
      <c r="D3" s="457"/>
      <c r="E3" s="457"/>
    </row>
    <row r="4" spans="4:5" ht="19.5" customHeight="1">
      <c r="D4" s="3"/>
      <c r="E4" s="55"/>
    </row>
    <row r="5" spans="1:5" ht="19.5" customHeight="1">
      <c r="A5" s="452" t="s">
        <v>35</v>
      </c>
      <c r="B5" s="452" t="s">
        <v>0</v>
      </c>
      <c r="C5" s="452" t="s">
        <v>8</v>
      </c>
      <c r="D5" s="453" t="s">
        <v>98</v>
      </c>
      <c r="E5" s="478" t="s">
        <v>99</v>
      </c>
    </row>
    <row r="6" spans="1:5" ht="19.5" customHeight="1">
      <c r="A6" s="452"/>
      <c r="B6" s="452"/>
      <c r="C6" s="452"/>
      <c r="D6" s="453"/>
      <c r="E6" s="479"/>
    </row>
    <row r="7" spans="1:5" ht="19.5" customHeight="1">
      <c r="A7" s="452"/>
      <c r="B7" s="452"/>
      <c r="C7" s="452"/>
      <c r="D7" s="453"/>
      <c r="E7" s="480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68" t="s">
        <v>1</v>
      </c>
      <c r="B14" s="469"/>
      <c r="C14" s="469"/>
      <c r="D14" s="470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565</v>
      </c>
    </row>
    <row r="3" ht="7.5" customHeight="1"/>
    <row r="4" spans="1:7" ht="16.5">
      <c r="A4" s="481" t="s">
        <v>495</v>
      </c>
      <c r="B4" s="481"/>
      <c r="C4" s="481"/>
      <c r="D4" s="481"/>
      <c r="E4" s="481"/>
      <c r="F4" s="481"/>
      <c r="G4" s="481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58" t="s">
        <v>35</v>
      </c>
      <c r="B7" s="478" t="s">
        <v>102</v>
      </c>
      <c r="C7" s="471" t="s">
        <v>106</v>
      </c>
      <c r="D7" s="485" t="s">
        <v>107</v>
      </c>
      <c r="E7" s="486"/>
      <c r="F7" s="485" t="s">
        <v>224</v>
      </c>
      <c r="G7" s="487"/>
      <c r="H7" s="471" t="s">
        <v>108</v>
      </c>
    </row>
    <row r="8" spans="1:8" ht="15" customHeight="1">
      <c r="A8" s="482"/>
      <c r="B8" s="483"/>
      <c r="C8" s="472"/>
      <c r="D8" s="471" t="s">
        <v>103</v>
      </c>
      <c r="E8" s="167" t="s">
        <v>11</v>
      </c>
      <c r="F8" s="471" t="s">
        <v>103</v>
      </c>
      <c r="G8" s="147" t="s">
        <v>11</v>
      </c>
      <c r="H8" s="472"/>
    </row>
    <row r="9" spans="1:8" ht="18" customHeight="1">
      <c r="A9" s="482"/>
      <c r="B9" s="483"/>
      <c r="C9" s="472"/>
      <c r="D9" s="472"/>
      <c r="E9" s="471" t="s">
        <v>225</v>
      </c>
      <c r="F9" s="472"/>
      <c r="G9" s="471" t="s">
        <v>226</v>
      </c>
      <c r="H9" s="472"/>
    </row>
    <row r="10" spans="1:8" ht="42" customHeight="1">
      <c r="A10" s="459"/>
      <c r="B10" s="484"/>
      <c r="C10" s="473"/>
      <c r="D10" s="473"/>
      <c r="E10" s="473"/>
      <c r="F10" s="473"/>
      <c r="G10" s="473"/>
      <c r="H10" s="473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1" t="s">
        <v>1</v>
      </c>
      <c r="B18" s="412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471</v>
      </c>
      <c r="J2" s="131"/>
      <c r="K2" s="324" t="s">
        <v>565</v>
      </c>
    </row>
    <row r="3" spans="1:11" ht="21" customHeight="1">
      <c r="A3" s="489" t="s">
        <v>566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2" t="s">
        <v>35</v>
      </c>
      <c r="B5" s="452" t="s">
        <v>0</v>
      </c>
      <c r="C5" s="452" t="s">
        <v>118</v>
      </c>
      <c r="D5" s="453" t="s">
        <v>214</v>
      </c>
      <c r="E5" s="454" t="s">
        <v>119</v>
      </c>
      <c r="F5" s="454" t="s">
        <v>120</v>
      </c>
      <c r="G5" s="454"/>
      <c r="H5" s="454"/>
      <c r="I5" s="454"/>
      <c r="J5" s="454"/>
      <c r="K5" s="453" t="s">
        <v>121</v>
      </c>
    </row>
    <row r="6" spans="1:11" ht="15" customHeight="1">
      <c r="A6" s="452"/>
      <c r="B6" s="452"/>
      <c r="C6" s="452"/>
      <c r="D6" s="453"/>
      <c r="E6" s="454"/>
      <c r="F6" s="454" t="s">
        <v>567</v>
      </c>
      <c r="G6" s="454" t="s">
        <v>122</v>
      </c>
      <c r="H6" s="454"/>
      <c r="I6" s="454"/>
      <c r="J6" s="454"/>
      <c r="K6" s="453"/>
    </row>
    <row r="7" spans="1:11" ht="15" customHeight="1">
      <c r="A7" s="452"/>
      <c r="B7" s="452"/>
      <c r="C7" s="452"/>
      <c r="D7" s="453"/>
      <c r="E7" s="454"/>
      <c r="F7" s="454"/>
      <c r="G7" s="454" t="s">
        <v>123</v>
      </c>
      <c r="H7" s="454" t="s">
        <v>124</v>
      </c>
      <c r="I7" s="454" t="s">
        <v>125</v>
      </c>
      <c r="J7" s="454" t="s">
        <v>126</v>
      </c>
      <c r="K7" s="453"/>
    </row>
    <row r="8" spans="1:11" ht="18" customHeight="1">
      <c r="A8" s="452"/>
      <c r="B8" s="452"/>
      <c r="C8" s="452"/>
      <c r="D8" s="453"/>
      <c r="E8" s="454"/>
      <c r="F8" s="454"/>
      <c r="G8" s="454"/>
      <c r="H8" s="454"/>
      <c r="I8" s="454"/>
      <c r="J8" s="454"/>
      <c r="K8" s="453"/>
    </row>
    <row r="9" spans="1:11" ht="15.75" customHeight="1">
      <c r="A9" s="452"/>
      <c r="B9" s="452"/>
      <c r="C9" s="452"/>
      <c r="D9" s="453"/>
      <c r="E9" s="454"/>
      <c r="F9" s="454"/>
      <c r="G9" s="454"/>
      <c r="H9" s="454"/>
      <c r="I9" s="454"/>
      <c r="J9" s="454"/>
      <c r="K9" s="453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490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231</v>
      </c>
      <c r="C20" s="181" t="s">
        <v>303</v>
      </c>
      <c r="D20" s="182" t="s">
        <v>568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557</v>
      </c>
      <c r="J20" s="178">
        <v>0</v>
      </c>
      <c r="K20" s="182" t="s">
        <v>423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 hidden="1">
      <c r="A22" s="180">
        <v>7</v>
      </c>
      <c r="B22" s="181" t="s">
        <v>361</v>
      </c>
      <c r="C22" s="181" t="s">
        <v>365</v>
      </c>
      <c r="D22" s="182" t="s">
        <v>464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423</v>
      </c>
    </row>
    <row r="23" spans="1:11" s="19" customFormat="1" ht="19.5" customHeight="1">
      <c r="A23" s="488" t="s">
        <v>1</v>
      </c>
      <c r="B23" s="488"/>
      <c r="C23" s="488"/>
      <c r="D23" s="488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538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A23:D23"/>
    <mergeCell ref="D5:D9"/>
    <mergeCell ref="E5:E9"/>
    <mergeCell ref="F5:J5"/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496</v>
      </c>
    </row>
    <row r="2" spans="1:7" ht="12.75">
      <c r="A2" s="3"/>
      <c r="B2" s="3"/>
      <c r="C2" s="3"/>
      <c r="D2" s="131"/>
      <c r="E2" s="131"/>
      <c r="F2" s="131"/>
      <c r="G2" s="324" t="s">
        <v>552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90" t="s">
        <v>562</v>
      </c>
      <c r="B4" s="490"/>
      <c r="C4" s="490"/>
      <c r="D4" s="490"/>
      <c r="E4" s="490"/>
      <c r="F4" s="490"/>
      <c r="G4" s="490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52" t="s">
        <v>0</v>
      </c>
      <c r="B6" s="458" t="s">
        <v>8</v>
      </c>
      <c r="C6" s="458" t="s">
        <v>79</v>
      </c>
      <c r="D6" s="454" t="s">
        <v>77</v>
      </c>
      <c r="E6" s="454" t="s">
        <v>83</v>
      </c>
      <c r="F6" s="454" t="s">
        <v>78</v>
      </c>
      <c r="G6" s="454"/>
    </row>
    <row r="7" spans="1:7" ht="25.5">
      <c r="A7" s="452"/>
      <c r="B7" s="459"/>
      <c r="C7" s="459"/>
      <c r="D7" s="460"/>
      <c r="E7" s="454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399" t="s">
        <v>561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529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530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496</v>
      </c>
    </row>
    <row r="2" spans="1:7" ht="14.25" customHeight="1">
      <c r="A2" s="3"/>
      <c r="B2" s="3"/>
      <c r="C2" s="3"/>
      <c r="D2" s="131"/>
      <c r="E2" s="131"/>
      <c r="F2" s="131"/>
      <c r="G2" s="324" t="s">
        <v>497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90" t="s">
        <v>498</v>
      </c>
      <c r="B4" s="490"/>
      <c r="C4" s="490"/>
      <c r="D4" s="490"/>
      <c r="E4" s="490"/>
      <c r="F4" s="490"/>
      <c r="G4" s="490"/>
    </row>
    <row r="5" spans="1:7" ht="12.75">
      <c r="A5" s="452" t="s">
        <v>0</v>
      </c>
      <c r="B5" s="458" t="s">
        <v>8</v>
      </c>
      <c r="C5" s="458" t="s">
        <v>79</v>
      </c>
      <c r="D5" s="454" t="s">
        <v>77</v>
      </c>
      <c r="E5" s="454" t="s">
        <v>83</v>
      </c>
      <c r="F5" s="454" t="s">
        <v>78</v>
      </c>
      <c r="G5" s="454"/>
    </row>
    <row r="6" spans="1:7" ht="25.5">
      <c r="A6" s="452"/>
      <c r="B6" s="459"/>
      <c r="C6" s="459"/>
      <c r="D6" s="460"/>
      <c r="E6" s="454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7" t="s">
        <v>212</v>
      </c>
      <c r="B4" s="457"/>
      <c r="C4" s="457"/>
      <c r="D4" s="451"/>
      <c r="E4" s="451"/>
      <c r="F4" s="451"/>
      <c r="G4" s="451"/>
      <c r="H4" s="451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8" t="s">
        <v>35</v>
      </c>
      <c r="B7" s="458" t="s">
        <v>0</v>
      </c>
      <c r="C7" s="458" t="s">
        <v>8</v>
      </c>
      <c r="D7" s="478" t="s">
        <v>109</v>
      </c>
      <c r="E7" s="478" t="s">
        <v>210</v>
      </c>
      <c r="F7" s="491" t="s">
        <v>120</v>
      </c>
      <c r="G7" s="492"/>
      <c r="H7" s="493"/>
    </row>
    <row r="8" spans="1:8" ht="15" customHeight="1">
      <c r="A8" s="482"/>
      <c r="B8" s="482"/>
      <c r="C8" s="482"/>
      <c r="D8" s="483"/>
      <c r="E8" s="479"/>
      <c r="F8" s="494"/>
      <c r="G8" s="495"/>
      <c r="H8" s="496"/>
    </row>
    <row r="9" spans="1:8" ht="15" customHeight="1">
      <c r="A9" s="482"/>
      <c r="B9" s="482"/>
      <c r="C9" s="482"/>
      <c r="D9" s="483"/>
      <c r="E9" s="479"/>
      <c r="F9" s="114"/>
      <c r="G9" s="491" t="s">
        <v>220</v>
      </c>
      <c r="H9" s="493"/>
    </row>
    <row r="10" spans="1:8" ht="15" customHeight="1">
      <c r="A10" s="482"/>
      <c r="B10" s="482"/>
      <c r="C10" s="482"/>
      <c r="D10" s="483"/>
      <c r="E10" s="479"/>
      <c r="F10" s="114" t="s">
        <v>218</v>
      </c>
      <c r="G10" s="494"/>
      <c r="H10" s="496"/>
    </row>
    <row r="11" spans="1:8" ht="18" customHeight="1">
      <c r="A11" s="482"/>
      <c r="B11" s="482"/>
      <c r="C11" s="482"/>
      <c r="D11" s="483"/>
      <c r="E11" s="479"/>
      <c r="F11" s="114" t="s">
        <v>219</v>
      </c>
      <c r="G11" s="114" t="s">
        <v>3</v>
      </c>
      <c r="H11" s="114" t="s">
        <v>9</v>
      </c>
    </row>
    <row r="12" spans="1:8" ht="42" customHeight="1">
      <c r="A12" s="459"/>
      <c r="B12" s="459"/>
      <c r="C12" s="459"/>
      <c r="D12" s="484"/>
      <c r="E12" s="480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1" t="s">
        <v>1</v>
      </c>
      <c r="B20" s="432"/>
      <c r="C20" s="432"/>
      <c r="D20" s="412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1" t="s">
        <v>395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2" t="s">
        <v>35</v>
      </c>
      <c r="B6" s="452" t="s">
        <v>0</v>
      </c>
      <c r="C6" s="452" t="s">
        <v>118</v>
      </c>
      <c r="D6" s="453" t="s">
        <v>136</v>
      </c>
      <c r="E6" s="478" t="s">
        <v>137</v>
      </c>
      <c r="F6" s="454" t="s">
        <v>119</v>
      </c>
      <c r="G6" s="471" t="s">
        <v>132</v>
      </c>
      <c r="H6" s="454" t="s">
        <v>120</v>
      </c>
      <c r="I6" s="454"/>
      <c r="J6" s="454"/>
      <c r="K6" s="454"/>
      <c r="L6" s="454"/>
      <c r="M6" s="454"/>
      <c r="N6" s="454"/>
      <c r="O6" s="454" t="s">
        <v>121</v>
      </c>
    </row>
    <row r="7" spans="1:15" ht="12.75">
      <c r="A7" s="452"/>
      <c r="B7" s="452"/>
      <c r="C7" s="452"/>
      <c r="D7" s="453"/>
      <c r="E7" s="479"/>
      <c r="F7" s="454"/>
      <c r="G7" s="472"/>
      <c r="H7" s="454" t="s">
        <v>401</v>
      </c>
      <c r="I7" s="454" t="s">
        <v>122</v>
      </c>
      <c r="J7" s="454"/>
      <c r="K7" s="454"/>
      <c r="L7" s="454"/>
      <c r="M7" s="454" t="s">
        <v>139</v>
      </c>
      <c r="N7" s="454" t="s">
        <v>175</v>
      </c>
      <c r="O7" s="454"/>
    </row>
    <row r="8" spans="1:15" ht="19.5" customHeight="1">
      <c r="A8" s="452"/>
      <c r="B8" s="452"/>
      <c r="C8" s="452"/>
      <c r="D8" s="453"/>
      <c r="E8" s="479"/>
      <c r="F8" s="454"/>
      <c r="G8" s="472"/>
      <c r="H8" s="454"/>
      <c r="I8" s="454" t="s">
        <v>123</v>
      </c>
      <c r="J8" s="497" t="s">
        <v>138</v>
      </c>
      <c r="K8" s="454" t="s">
        <v>134</v>
      </c>
      <c r="L8" s="454" t="s">
        <v>126</v>
      </c>
      <c r="M8" s="454"/>
      <c r="N8" s="454"/>
      <c r="O8" s="454"/>
    </row>
    <row r="9" spans="1:15" ht="19.5" customHeight="1">
      <c r="A9" s="452"/>
      <c r="B9" s="452"/>
      <c r="C9" s="452"/>
      <c r="D9" s="453"/>
      <c r="E9" s="479"/>
      <c r="F9" s="454"/>
      <c r="G9" s="472"/>
      <c r="H9" s="454"/>
      <c r="I9" s="454"/>
      <c r="J9" s="497"/>
      <c r="K9" s="454"/>
      <c r="L9" s="454"/>
      <c r="M9" s="454"/>
      <c r="N9" s="454"/>
      <c r="O9" s="454"/>
    </row>
    <row r="10" spans="1:15" ht="26.25" customHeight="1">
      <c r="A10" s="452"/>
      <c r="B10" s="452"/>
      <c r="C10" s="452"/>
      <c r="D10" s="453"/>
      <c r="E10" s="480"/>
      <c r="F10" s="454"/>
      <c r="G10" s="473"/>
      <c r="H10" s="454"/>
      <c r="I10" s="454"/>
      <c r="J10" s="497"/>
      <c r="K10" s="454"/>
      <c r="L10" s="454"/>
      <c r="M10" s="454"/>
      <c r="N10" s="454"/>
      <c r="O10" s="454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88" t="s">
        <v>1</v>
      </c>
      <c r="B16" s="488"/>
      <c r="C16" s="488"/>
      <c r="D16" s="48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92">
      <selection activeCell="D111" sqref="D111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6" t="s">
        <v>31</v>
      </c>
      <c r="E2" s="426"/>
      <c r="F2" s="426"/>
    </row>
    <row r="3" spans="3:6" ht="18">
      <c r="C3" s="12" t="s">
        <v>29</v>
      </c>
      <c r="F3" s="324" t="s">
        <v>565</v>
      </c>
    </row>
    <row r="4" ht="6.75" customHeight="1">
      <c r="C4" s="12"/>
    </row>
    <row r="5" spans="1:6" ht="12.75">
      <c r="A5" s="402"/>
      <c r="B5" s="402"/>
      <c r="C5" s="47" t="s">
        <v>30</v>
      </c>
      <c r="D5" s="214"/>
      <c r="E5" s="214"/>
      <c r="F5" s="214"/>
    </row>
    <row r="6" spans="1:6" s="13" customFormat="1" ht="15" customHeight="1">
      <c r="A6" s="433" t="s">
        <v>0</v>
      </c>
      <c r="B6" s="433" t="s">
        <v>8</v>
      </c>
      <c r="C6" s="408" t="s">
        <v>10</v>
      </c>
      <c r="D6" s="427" t="s">
        <v>577</v>
      </c>
      <c r="E6" s="427"/>
      <c r="F6" s="428"/>
    </row>
    <row r="7" spans="1:6" s="13" customFormat="1" ht="15" customHeight="1">
      <c r="A7" s="434"/>
      <c r="B7" s="434"/>
      <c r="C7" s="409"/>
      <c r="D7" s="429" t="s">
        <v>1</v>
      </c>
      <c r="E7" s="431" t="s">
        <v>2</v>
      </c>
      <c r="F7" s="423"/>
    </row>
    <row r="8" spans="1:6" s="13" customFormat="1" ht="93" customHeight="1">
      <c r="A8" s="116"/>
      <c r="B8" s="116"/>
      <c r="C8" s="15"/>
      <c r="D8" s="430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299</v>
      </c>
      <c r="C12" s="120" t="s">
        <v>300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463</v>
      </c>
      <c r="C13" s="120" t="s">
        <v>284</v>
      </c>
      <c r="D13" s="195"/>
      <c r="E13" s="188"/>
      <c r="F13" s="188"/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302</v>
      </c>
      <c r="C22" s="120" t="s">
        <v>301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303</v>
      </c>
      <c r="C24" s="120" t="s">
        <v>314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542</v>
      </c>
      <c r="C27" s="278" t="s">
        <v>543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306</v>
      </c>
      <c r="C28" s="191" t="s">
        <v>307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524</v>
      </c>
      <c r="C34" s="120" t="s">
        <v>525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551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50" t="s">
        <v>544</v>
      </c>
      <c r="C43" s="113" t="s">
        <v>545</v>
      </c>
      <c r="D43" s="331">
        <v>3000</v>
      </c>
      <c r="E43" s="351">
        <v>3000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317</v>
      </c>
      <c r="C45" s="113" t="s">
        <v>318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328</v>
      </c>
      <c r="C57" s="120" t="s">
        <v>329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330</v>
      </c>
      <c r="C58" s="120" t="s">
        <v>331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330928</v>
      </c>
      <c r="E60" s="188">
        <v>330528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487</v>
      </c>
      <c r="C65" s="127" t="s">
        <v>491</v>
      </c>
      <c r="D65" s="331">
        <v>396519</v>
      </c>
      <c r="E65" s="178">
        <v>396519</v>
      </c>
      <c r="F65" s="351">
        <v>0</v>
      </c>
    </row>
    <row r="66" spans="1:6" ht="25.5">
      <c r="A66" s="119"/>
      <c r="B66" s="181" t="s">
        <v>488</v>
      </c>
      <c r="C66" s="127" t="s">
        <v>535</v>
      </c>
      <c r="D66" s="331">
        <v>951462</v>
      </c>
      <c r="E66" s="178">
        <v>951462</v>
      </c>
      <c r="F66" s="351">
        <v>0</v>
      </c>
    </row>
    <row r="67" spans="1:6" ht="63.75" hidden="1">
      <c r="A67" s="119"/>
      <c r="B67" s="119" t="s">
        <v>533</v>
      </c>
      <c r="C67" s="127" t="s">
        <v>534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17100</v>
      </c>
      <c r="E77" s="351">
        <v>17100</v>
      </c>
      <c r="F77" s="178">
        <v>0</v>
      </c>
    </row>
    <row r="78" spans="1:6" ht="12.75">
      <c r="A78" s="119"/>
      <c r="B78" s="119" t="s">
        <v>348</v>
      </c>
      <c r="C78" s="127" t="s">
        <v>510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536</v>
      </c>
      <c r="C82" s="127" t="s">
        <v>537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508</v>
      </c>
      <c r="C83" s="127" t="s">
        <v>509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454</v>
      </c>
      <c r="C87" s="127" t="s">
        <v>512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506</v>
      </c>
      <c r="B90" s="125"/>
      <c r="C90" s="112" t="s">
        <v>499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513</v>
      </c>
      <c r="C91" s="127" t="s">
        <v>500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514</v>
      </c>
      <c r="C92" s="127" t="s">
        <v>441</v>
      </c>
      <c r="D92" s="331">
        <v>1684000</v>
      </c>
      <c r="E92" s="351">
        <v>1684000</v>
      </c>
      <c r="F92" s="178">
        <v>0</v>
      </c>
    </row>
    <row r="93" spans="1:6" ht="12.75">
      <c r="A93" s="119"/>
      <c r="B93" s="119" t="s">
        <v>515</v>
      </c>
      <c r="C93" s="127" t="s">
        <v>453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516</v>
      </c>
      <c r="C94" s="127" t="s">
        <v>518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517</v>
      </c>
      <c r="C95" s="127" t="s">
        <v>437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50" t="s">
        <v>546</v>
      </c>
      <c r="C96" s="113" t="s">
        <v>547</v>
      </c>
      <c r="D96" s="331">
        <v>5000</v>
      </c>
      <c r="E96" s="351">
        <v>5000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519</v>
      </c>
      <c r="C100" s="127" t="s">
        <v>520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581</v>
      </c>
      <c r="C101" s="127" t="s">
        <v>582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365</v>
      </c>
      <c r="C102" s="127" t="s">
        <v>366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575</v>
      </c>
      <c r="C103" s="127" t="s">
        <v>580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426</v>
      </c>
      <c r="C104" s="120" t="s">
        <v>284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367</v>
      </c>
      <c r="B105" s="125"/>
      <c r="C105" s="112" t="s">
        <v>368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521</v>
      </c>
      <c r="C106" s="113" t="s">
        <v>522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369</v>
      </c>
      <c r="C107" s="120" t="s">
        <v>370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398</v>
      </c>
      <c r="C108" s="120" t="s">
        <v>451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523</v>
      </c>
      <c r="C109" s="120" t="s">
        <v>284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390</v>
      </c>
      <c r="B110" s="125"/>
      <c r="C110" s="112" t="s">
        <v>425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468</v>
      </c>
      <c r="C111" s="120" t="s">
        <v>469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399</v>
      </c>
      <c r="C112" s="120" t="s">
        <v>443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1" t="s">
        <v>28</v>
      </c>
      <c r="B113" s="432"/>
      <c r="C113" s="412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98" t="s">
        <v>114</v>
      </c>
      <c r="B4" s="498"/>
      <c r="C4" s="498"/>
      <c r="D4" s="54"/>
      <c r="E4" s="54"/>
      <c r="F4" s="54"/>
      <c r="G4" s="54"/>
      <c r="H4" s="54"/>
      <c r="I4" s="54"/>
      <c r="J4" s="54"/>
    </row>
    <row r="5" spans="1:7" ht="19.5" customHeight="1">
      <c r="A5" s="498" t="s">
        <v>115</v>
      </c>
      <c r="B5" s="498"/>
      <c r="C5" s="498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499" t="s">
        <v>116</v>
      </c>
      <c r="B23" s="500"/>
      <c r="C23" s="500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14"/>
      <c r="B6" s="514"/>
      <c r="C6" s="515"/>
      <c r="D6" s="516"/>
      <c r="E6" s="503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</row>
    <row r="7" spans="1:17" s="91" customFormat="1" ht="12.75" hidden="1">
      <c r="A7" s="514"/>
      <c r="B7" s="514"/>
      <c r="C7" s="515"/>
      <c r="D7" s="516"/>
      <c r="E7" s="503"/>
      <c r="F7" s="503"/>
      <c r="G7" s="503"/>
      <c r="H7" s="504"/>
      <c r="I7" s="504"/>
      <c r="J7" s="504"/>
      <c r="K7" s="504"/>
      <c r="L7" s="504"/>
      <c r="M7" s="504"/>
      <c r="N7" s="504"/>
      <c r="O7" s="504"/>
      <c r="P7" s="504"/>
      <c r="Q7" s="504"/>
    </row>
    <row r="8" spans="1:17" s="91" customFormat="1" ht="12.75" hidden="1">
      <c r="A8" s="514"/>
      <c r="B8" s="514"/>
      <c r="C8" s="515"/>
      <c r="D8" s="516"/>
      <c r="E8" s="503"/>
      <c r="F8" s="503"/>
      <c r="G8" s="503"/>
      <c r="H8" s="503"/>
      <c r="I8" s="504"/>
      <c r="J8" s="504"/>
      <c r="K8" s="504"/>
      <c r="L8" s="504"/>
      <c r="M8" s="504"/>
      <c r="N8" s="504"/>
      <c r="O8" s="504"/>
      <c r="P8" s="504"/>
      <c r="Q8" s="504"/>
    </row>
    <row r="9" spans="1:17" s="91" customFormat="1" ht="12.75" hidden="1">
      <c r="A9" s="514"/>
      <c r="B9" s="514"/>
      <c r="C9" s="515"/>
      <c r="D9" s="516"/>
      <c r="E9" s="503"/>
      <c r="F9" s="503"/>
      <c r="G9" s="503"/>
      <c r="H9" s="503"/>
      <c r="I9" s="504"/>
      <c r="J9" s="504"/>
      <c r="K9" s="504"/>
      <c r="L9" s="504"/>
      <c r="M9" s="504"/>
      <c r="N9" s="504"/>
      <c r="O9" s="504"/>
      <c r="P9" s="504"/>
      <c r="Q9" s="504"/>
    </row>
    <row r="10" spans="1:17" s="91" customFormat="1" ht="12.75" hidden="1">
      <c r="A10" s="514"/>
      <c r="B10" s="514"/>
      <c r="C10" s="515"/>
      <c r="D10" s="516"/>
      <c r="E10" s="503"/>
      <c r="F10" s="503"/>
      <c r="G10" s="503"/>
      <c r="H10" s="503"/>
      <c r="I10" s="503"/>
      <c r="J10" s="504"/>
      <c r="K10" s="504"/>
      <c r="L10" s="504"/>
      <c r="M10" s="503"/>
      <c r="N10" s="503"/>
      <c r="O10" s="503"/>
      <c r="P10" s="503"/>
      <c r="Q10" s="503"/>
    </row>
    <row r="11" spans="1:17" ht="12.75" hidden="1">
      <c r="A11" s="514"/>
      <c r="B11" s="514"/>
      <c r="C11" s="515"/>
      <c r="D11" s="516"/>
      <c r="E11" s="503"/>
      <c r="F11" s="503"/>
      <c r="G11" s="503"/>
      <c r="H11" s="503"/>
      <c r="I11" s="503"/>
      <c r="J11" s="288"/>
      <c r="K11" s="288"/>
      <c r="L11" s="288"/>
      <c r="M11" s="503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05"/>
      <c r="D13" s="505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10"/>
      <c r="B14" s="295"/>
      <c r="C14" s="511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</row>
    <row r="15" spans="1:17" ht="12.75" hidden="1">
      <c r="A15" s="510"/>
      <c r="B15" s="295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</row>
    <row r="16" spans="1:17" ht="12.75" hidden="1">
      <c r="A16" s="510"/>
      <c r="B16" s="295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</row>
    <row r="17" spans="1:17" ht="12.75" hidden="1">
      <c r="A17" s="510"/>
      <c r="B17" s="295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</row>
    <row r="18" spans="1:17" ht="12.75" hidden="1">
      <c r="A18" s="510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10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10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10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10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10"/>
      <c r="B23" s="295"/>
      <c r="C23" s="511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</row>
    <row r="24" spans="1:17" ht="12.75" hidden="1">
      <c r="A24" s="510"/>
      <c r="B24" s="295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</row>
    <row r="25" spans="1:17" ht="12.75" hidden="1">
      <c r="A25" s="510"/>
      <c r="B25" s="295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</row>
    <row r="26" spans="1:17" ht="12.75" hidden="1">
      <c r="A26" s="510"/>
      <c r="B26" s="295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</row>
    <row r="27" spans="1:17" ht="12.75" hidden="1">
      <c r="A27" s="510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10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10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10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10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</row>
    <row r="33" spans="1:17" ht="12.75" hidden="1">
      <c r="A33" s="292"/>
      <c r="B33" s="293"/>
      <c r="C33" s="505"/>
      <c r="D33" s="505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10"/>
      <c r="B34" s="295"/>
      <c r="C34" s="511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</row>
    <row r="35" spans="1:17" ht="12.75" hidden="1">
      <c r="A35" s="510"/>
      <c r="B35" s="295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</row>
    <row r="36" spans="1:17" ht="12.75" hidden="1">
      <c r="A36" s="510"/>
      <c r="B36" s="295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</row>
    <row r="37" spans="1:17" ht="12.75" hidden="1">
      <c r="A37" s="510"/>
      <c r="B37" s="295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</row>
    <row r="38" spans="1:17" ht="12.75" hidden="1">
      <c r="A38" s="510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10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10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10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10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</row>
    <row r="44" spans="1:17" ht="12.75" hidden="1">
      <c r="A44" s="510"/>
      <c r="B44" s="295"/>
      <c r="C44" s="511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</row>
    <row r="45" spans="1:17" ht="12.75" hidden="1">
      <c r="A45" s="510"/>
      <c r="B45" s="295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</row>
    <row r="46" spans="1:17" ht="12.75" hidden="1">
      <c r="A46" s="510"/>
      <c r="B46" s="295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</row>
    <row r="47" spans="1:17" ht="12.75" hidden="1">
      <c r="A47" s="510"/>
      <c r="B47" s="295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</row>
    <row r="48" spans="1:17" ht="12.75" hidden="1">
      <c r="A48" s="510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10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10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10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10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17"/>
      <c r="B53" s="517"/>
      <c r="C53" s="505"/>
      <c r="D53" s="505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08" t="s">
        <v>176</v>
      </c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09" t="s">
        <v>35</v>
      </c>
      <c r="B61" s="509" t="s">
        <v>140</v>
      </c>
      <c r="C61" s="518" t="s">
        <v>141</v>
      </c>
      <c r="D61" s="519" t="s">
        <v>410</v>
      </c>
      <c r="E61" s="502" t="s">
        <v>142</v>
      </c>
      <c r="F61" s="501" t="s">
        <v>11</v>
      </c>
      <c r="G61" s="501"/>
      <c r="H61" s="501" t="s">
        <v>120</v>
      </c>
      <c r="I61" s="501"/>
      <c r="J61" s="501"/>
      <c r="K61" s="501"/>
      <c r="L61" s="501"/>
      <c r="M61" s="501"/>
      <c r="N61" s="501"/>
      <c r="O61" s="501"/>
      <c r="P61" s="501"/>
      <c r="Q61" s="501"/>
    </row>
    <row r="62" spans="1:17" ht="12.75">
      <c r="A62" s="509"/>
      <c r="B62" s="509"/>
      <c r="C62" s="518"/>
      <c r="D62" s="519"/>
      <c r="E62" s="502"/>
      <c r="F62" s="502" t="s">
        <v>143</v>
      </c>
      <c r="G62" s="502" t="s">
        <v>144</v>
      </c>
      <c r="H62" s="501" t="s">
        <v>133</v>
      </c>
      <c r="I62" s="501"/>
      <c r="J62" s="501"/>
      <c r="K62" s="501"/>
      <c r="L62" s="501"/>
      <c r="M62" s="501"/>
      <c r="N62" s="501"/>
      <c r="O62" s="501"/>
      <c r="P62" s="501"/>
      <c r="Q62" s="501"/>
    </row>
    <row r="63" spans="1:17" ht="12.75">
      <c r="A63" s="509"/>
      <c r="B63" s="509"/>
      <c r="C63" s="518"/>
      <c r="D63" s="519"/>
      <c r="E63" s="502"/>
      <c r="F63" s="502"/>
      <c r="G63" s="502"/>
      <c r="H63" s="502" t="s">
        <v>145</v>
      </c>
      <c r="I63" s="501" t="s">
        <v>78</v>
      </c>
      <c r="J63" s="501"/>
      <c r="K63" s="501"/>
      <c r="L63" s="501"/>
      <c r="M63" s="501"/>
      <c r="N63" s="501"/>
      <c r="O63" s="501"/>
      <c r="P63" s="501"/>
      <c r="Q63" s="501"/>
    </row>
    <row r="64" spans="1:17" ht="12.75">
      <c r="A64" s="509"/>
      <c r="B64" s="509"/>
      <c r="C64" s="518"/>
      <c r="D64" s="519"/>
      <c r="E64" s="502"/>
      <c r="F64" s="502"/>
      <c r="G64" s="502"/>
      <c r="H64" s="502"/>
      <c r="I64" s="501" t="s">
        <v>146</v>
      </c>
      <c r="J64" s="501"/>
      <c r="K64" s="501"/>
      <c r="L64" s="501"/>
      <c r="M64" s="501" t="s">
        <v>147</v>
      </c>
      <c r="N64" s="501"/>
      <c r="O64" s="501"/>
      <c r="P64" s="501"/>
      <c r="Q64" s="501"/>
    </row>
    <row r="65" spans="1:17" ht="12.75">
      <c r="A65" s="509"/>
      <c r="B65" s="509"/>
      <c r="C65" s="518"/>
      <c r="D65" s="519"/>
      <c r="E65" s="502"/>
      <c r="F65" s="502"/>
      <c r="G65" s="502"/>
      <c r="H65" s="502"/>
      <c r="I65" s="502" t="s">
        <v>148</v>
      </c>
      <c r="J65" s="501" t="s">
        <v>149</v>
      </c>
      <c r="K65" s="501"/>
      <c r="L65" s="501"/>
      <c r="M65" s="502" t="s">
        <v>150</v>
      </c>
      <c r="N65" s="502" t="s">
        <v>149</v>
      </c>
      <c r="O65" s="502"/>
      <c r="P65" s="502"/>
      <c r="Q65" s="502"/>
    </row>
    <row r="66" spans="1:17" ht="45">
      <c r="A66" s="509"/>
      <c r="B66" s="509"/>
      <c r="C66" s="518"/>
      <c r="D66" s="519"/>
      <c r="E66" s="502"/>
      <c r="F66" s="502"/>
      <c r="G66" s="502"/>
      <c r="H66" s="502"/>
      <c r="I66" s="502"/>
      <c r="J66" s="219" t="s">
        <v>151</v>
      </c>
      <c r="K66" s="219" t="s">
        <v>152</v>
      </c>
      <c r="L66" s="219" t="s">
        <v>153</v>
      </c>
      <c r="M66" s="502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35" t="s">
        <v>104</v>
      </c>
      <c r="D68" s="536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25" t="s">
        <v>158</v>
      </c>
      <c r="B69" s="99" t="s">
        <v>159</v>
      </c>
      <c r="C69" s="526" t="s">
        <v>377</v>
      </c>
      <c r="D69" s="527"/>
      <c r="E69" s="527"/>
      <c r="F69" s="527"/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8"/>
    </row>
    <row r="70" spans="1:17" ht="12.75">
      <c r="A70" s="525"/>
      <c r="B70" s="99" t="s">
        <v>160</v>
      </c>
      <c r="C70" s="529"/>
      <c r="D70" s="530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1"/>
    </row>
    <row r="71" spans="1:17" ht="12.75">
      <c r="A71" s="525"/>
      <c r="B71" s="99" t="s">
        <v>161</v>
      </c>
      <c r="C71" s="529"/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1"/>
    </row>
    <row r="72" spans="1:17" ht="12.75">
      <c r="A72" s="525"/>
      <c r="B72" s="99" t="s">
        <v>162</v>
      </c>
      <c r="C72" s="532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4"/>
    </row>
    <row r="73" spans="1:17" ht="12.75">
      <c r="A73" s="525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25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25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25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25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25" t="s">
        <v>164</v>
      </c>
      <c r="B78" s="99" t="s">
        <v>159</v>
      </c>
      <c r="C78" s="526" t="s">
        <v>408</v>
      </c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8"/>
    </row>
    <row r="79" spans="1:17" ht="12.75">
      <c r="A79" s="525"/>
      <c r="B79" s="99" t="s">
        <v>160</v>
      </c>
      <c r="C79" s="529"/>
      <c r="D79" s="530"/>
      <c r="E79" s="530"/>
      <c r="F79" s="530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1"/>
    </row>
    <row r="80" spans="1:17" ht="12.75">
      <c r="A80" s="525"/>
      <c r="B80" s="99" t="s">
        <v>161</v>
      </c>
      <c r="C80" s="529"/>
      <c r="D80" s="530"/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1"/>
    </row>
    <row r="81" spans="1:17" ht="12.75">
      <c r="A81" s="525"/>
      <c r="B81" s="99" t="s">
        <v>162</v>
      </c>
      <c r="C81" s="532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  <c r="O81" s="533"/>
      <c r="P81" s="533"/>
      <c r="Q81" s="534"/>
    </row>
    <row r="82" spans="1:17" ht="12.75">
      <c r="A82" s="525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25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25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25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25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20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2"/>
    </row>
    <row r="88" spans="1:17" ht="12.75">
      <c r="A88" s="103">
        <v>2</v>
      </c>
      <c r="B88" s="104" t="s">
        <v>167</v>
      </c>
      <c r="C88" s="523" t="s">
        <v>104</v>
      </c>
      <c r="D88" s="524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25" t="s">
        <v>168</v>
      </c>
      <c r="B89" s="99" t="s">
        <v>159</v>
      </c>
      <c r="C89" s="526" t="s">
        <v>411</v>
      </c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8"/>
    </row>
    <row r="90" spans="1:17" ht="12.75">
      <c r="A90" s="525"/>
      <c r="B90" s="99" t="s">
        <v>160</v>
      </c>
      <c r="C90" s="529"/>
      <c r="D90" s="530"/>
      <c r="E90" s="530"/>
      <c r="F90" s="530"/>
      <c r="G90" s="530"/>
      <c r="H90" s="530"/>
      <c r="I90" s="530"/>
      <c r="J90" s="530"/>
      <c r="K90" s="530"/>
      <c r="L90" s="530"/>
      <c r="M90" s="530"/>
      <c r="N90" s="530"/>
      <c r="O90" s="530"/>
      <c r="P90" s="530"/>
      <c r="Q90" s="531"/>
    </row>
    <row r="91" spans="1:17" ht="12.75">
      <c r="A91" s="525"/>
      <c r="B91" s="99" t="s">
        <v>161</v>
      </c>
      <c r="C91" s="529"/>
      <c r="D91" s="530"/>
      <c r="E91" s="530"/>
      <c r="F91" s="530"/>
      <c r="G91" s="530"/>
      <c r="H91" s="530"/>
      <c r="I91" s="530"/>
      <c r="J91" s="530"/>
      <c r="K91" s="530"/>
      <c r="L91" s="530"/>
      <c r="M91" s="530"/>
      <c r="N91" s="530"/>
      <c r="O91" s="530"/>
      <c r="P91" s="530"/>
      <c r="Q91" s="531"/>
    </row>
    <row r="92" spans="1:17" ht="12.75">
      <c r="A92" s="525"/>
      <c r="B92" s="99" t="s">
        <v>162</v>
      </c>
      <c r="C92" s="532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4"/>
    </row>
    <row r="93" spans="1:17" ht="12.75">
      <c r="A93" s="525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25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25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25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25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37"/>
      <c r="D98" s="538"/>
      <c r="E98" s="538"/>
      <c r="F98" s="538"/>
      <c r="G98" s="538"/>
      <c r="H98" s="538"/>
      <c r="I98" s="538"/>
      <c r="J98" s="538"/>
      <c r="K98" s="538"/>
      <c r="L98" s="538"/>
      <c r="M98" s="538"/>
      <c r="N98" s="538"/>
      <c r="O98" s="538"/>
      <c r="P98" s="538"/>
      <c r="Q98" s="539"/>
    </row>
    <row r="99" spans="1:17" ht="12.75" hidden="1">
      <c r="A99" s="525" t="s">
        <v>168</v>
      </c>
      <c r="B99" s="99" t="s">
        <v>159</v>
      </c>
      <c r="C99" s="526" t="s">
        <v>375</v>
      </c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  <c r="O99" s="527"/>
      <c r="P99" s="527"/>
      <c r="Q99" s="528"/>
    </row>
    <row r="100" spans="1:17" ht="12.75" hidden="1">
      <c r="A100" s="525"/>
      <c r="B100" s="99" t="s">
        <v>160</v>
      </c>
      <c r="C100" s="529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/>
      <c r="Q100" s="531"/>
    </row>
    <row r="101" spans="1:17" ht="12.75" hidden="1">
      <c r="A101" s="525"/>
      <c r="B101" s="99" t="s">
        <v>161</v>
      </c>
      <c r="C101" s="529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1"/>
    </row>
    <row r="102" spans="1:17" ht="12.75" hidden="1">
      <c r="A102" s="525"/>
      <c r="B102" s="99" t="s">
        <v>162</v>
      </c>
      <c r="C102" s="532"/>
      <c r="D102" s="533"/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  <c r="O102" s="533"/>
      <c r="P102" s="533"/>
      <c r="Q102" s="534"/>
    </row>
    <row r="103" spans="1:17" ht="12.75" hidden="1">
      <c r="A103" s="525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25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25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25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25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40" t="s">
        <v>170</v>
      </c>
      <c r="B108" s="541"/>
      <c r="C108" s="542" t="s">
        <v>104</v>
      </c>
      <c r="D108" s="543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07" t="s">
        <v>171</v>
      </c>
      <c r="B110" s="507"/>
      <c r="C110" s="507"/>
      <c r="D110" s="507"/>
      <c r="E110" s="507"/>
      <c r="F110" s="507"/>
      <c r="G110" s="507"/>
      <c r="H110" s="507"/>
      <c r="I110" s="507"/>
      <c r="J110" s="507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A110:J110"/>
    <mergeCell ref="C98:Q98"/>
    <mergeCell ref="A99:A107"/>
    <mergeCell ref="C99:Q102"/>
    <mergeCell ref="A108:B108"/>
    <mergeCell ref="C108:D108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44:Q47"/>
    <mergeCell ref="A53:B53"/>
    <mergeCell ref="C53:D53"/>
    <mergeCell ref="C32:Q32"/>
    <mergeCell ref="C33:D33"/>
    <mergeCell ref="A34:A42"/>
    <mergeCell ref="C34:Q37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M64:Q64"/>
    <mergeCell ref="I65:I66"/>
    <mergeCell ref="J65:L65"/>
    <mergeCell ref="M65:M66"/>
    <mergeCell ref="N65:Q65"/>
    <mergeCell ref="I63:Q63"/>
    <mergeCell ref="I64:L64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61" t="s">
        <v>395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2" t="s">
        <v>35</v>
      </c>
      <c r="B6" s="452" t="s">
        <v>0</v>
      </c>
      <c r="C6" s="452" t="s">
        <v>118</v>
      </c>
      <c r="D6" s="453" t="s">
        <v>136</v>
      </c>
      <c r="E6" s="478" t="s">
        <v>137</v>
      </c>
      <c r="F6" s="454" t="s">
        <v>119</v>
      </c>
      <c r="G6" s="471" t="s">
        <v>132</v>
      </c>
      <c r="H6" s="454" t="s">
        <v>120</v>
      </c>
      <c r="I6" s="454"/>
      <c r="J6" s="454"/>
      <c r="K6" s="454"/>
      <c r="L6" s="454"/>
      <c r="M6" s="454"/>
      <c r="N6" s="454"/>
      <c r="O6" s="454" t="s">
        <v>121</v>
      </c>
    </row>
    <row r="7" spans="1:15" s="91" customFormat="1" ht="19.5" customHeight="1">
      <c r="A7" s="452"/>
      <c r="B7" s="452"/>
      <c r="C7" s="452"/>
      <c r="D7" s="453"/>
      <c r="E7" s="479"/>
      <c r="F7" s="454"/>
      <c r="G7" s="472"/>
      <c r="H7" s="454" t="s">
        <v>401</v>
      </c>
      <c r="I7" s="454" t="s">
        <v>122</v>
      </c>
      <c r="J7" s="454"/>
      <c r="K7" s="454"/>
      <c r="L7" s="454"/>
      <c r="M7" s="454" t="s">
        <v>139</v>
      </c>
      <c r="N7" s="454" t="s">
        <v>175</v>
      </c>
      <c r="O7" s="454"/>
    </row>
    <row r="8" spans="1:15" s="91" customFormat="1" ht="29.25" customHeight="1">
      <c r="A8" s="452"/>
      <c r="B8" s="452"/>
      <c r="C8" s="452"/>
      <c r="D8" s="453"/>
      <c r="E8" s="479"/>
      <c r="F8" s="454"/>
      <c r="G8" s="472"/>
      <c r="H8" s="454"/>
      <c r="I8" s="454" t="s">
        <v>123</v>
      </c>
      <c r="J8" s="497" t="s">
        <v>138</v>
      </c>
      <c r="K8" s="454" t="s">
        <v>134</v>
      </c>
      <c r="L8" s="454" t="s">
        <v>126</v>
      </c>
      <c r="M8" s="454"/>
      <c r="N8" s="454"/>
      <c r="O8" s="454"/>
    </row>
    <row r="9" spans="1:15" s="91" customFormat="1" ht="19.5" customHeight="1">
      <c r="A9" s="452"/>
      <c r="B9" s="452"/>
      <c r="C9" s="452"/>
      <c r="D9" s="453"/>
      <c r="E9" s="479"/>
      <c r="F9" s="454"/>
      <c r="G9" s="472"/>
      <c r="H9" s="454"/>
      <c r="I9" s="454"/>
      <c r="J9" s="497"/>
      <c r="K9" s="454"/>
      <c r="L9" s="454"/>
      <c r="M9" s="454"/>
      <c r="N9" s="454"/>
      <c r="O9" s="454"/>
    </row>
    <row r="10" spans="1:15" s="91" customFormat="1" ht="19.5" customHeight="1">
      <c r="A10" s="452"/>
      <c r="B10" s="452"/>
      <c r="C10" s="452"/>
      <c r="D10" s="453"/>
      <c r="E10" s="480"/>
      <c r="F10" s="454"/>
      <c r="G10" s="473"/>
      <c r="H10" s="454"/>
      <c r="I10" s="454"/>
      <c r="J10" s="497"/>
      <c r="K10" s="454"/>
      <c r="L10" s="454"/>
      <c r="M10" s="454"/>
      <c r="N10" s="454"/>
      <c r="O10" s="454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88" t="s">
        <v>1</v>
      </c>
      <c r="B16" s="488"/>
      <c r="C16" s="488"/>
      <c r="D16" s="488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  <mergeCell ref="N7:N10"/>
    <mergeCell ref="I8:I10"/>
    <mergeCell ref="J8:J10"/>
    <mergeCell ref="K8:K10"/>
    <mergeCell ref="L8:L10"/>
    <mergeCell ref="A16:D16"/>
    <mergeCell ref="E6:E10"/>
    <mergeCell ref="H7:H10"/>
    <mergeCell ref="I7:L7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08" t="s">
        <v>176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</row>
    <row r="6" spans="1:17" ht="11.25">
      <c r="A6" s="509" t="s">
        <v>35</v>
      </c>
      <c r="B6" s="509" t="s">
        <v>140</v>
      </c>
      <c r="C6" s="518" t="s">
        <v>141</v>
      </c>
      <c r="D6" s="519" t="s">
        <v>410</v>
      </c>
      <c r="E6" s="502" t="s">
        <v>142</v>
      </c>
      <c r="F6" s="501" t="s">
        <v>11</v>
      </c>
      <c r="G6" s="501"/>
      <c r="H6" s="501" t="s">
        <v>120</v>
      </c>
      <c r="I6" s="501"/>
      <c r="J6" s="501"/>
      <c r="K6" s="501"/>
      <c r="L6" s="501"/>
      <c r="M6" s="501"/>
      <c r="N6" s="501"/>
      <c r="O6" s="501"/>
      <c r="P6" s="501"/>
      <c r="Q6" s="501"/>
    </row>
    <row r="7" spans="1:17" ht="11.25">
      <c r="A7" s="509"/>
      <c r="B7" s="509"/>
      <c r="C7" s="518"/>
      <c r="D7" s="519"/>
      <c r="E7" s="502"/>
      <c r="F7" s="502" t="s">
        <v>143</v>
      </c>
      <c r="G7" s="502" t="s">
        <v>144</v>
      </c>
      <c r="H7" s="501" t="s">
        <v>133</v>
      </c>
      <c r="I7" s="501"/>
      <c r="J7" s="501"/>
      <c r="K7" s="501"/>
      <c r="L7" s="501"/>
      <c r="M7" s="501"/>
      <c r="N7" s="501"/>
      <c r="O7" s="501"/>
      <c r="P7" s="501"/>
      <c r="Q7" s="501"/>
    </row>
    <row r="8" spans="1:17" ht="11.25">
      <c r="A8" s="509"/>
      <c r="B8" s="509"/>
      <c r="C8" s="518"/>
      <c r="D8" s="519"/>
      <c r="E8" s="502"/>
      <c r="F8" s="502"/>
      <c r="G8" s="502"/>
      <c r="H8" s="502" t="s">
        <v>145</v>
      </c>
      <c r="I8" s="501" t="s">
        <v>78</v>
      </c>
      <c r="J8" s="501"/>
      <c r="K8" s="501"/>
      <c r="L8" s="501"/>
      <c r="M8" s="501"/>
      <c r="N8" s="501"/>
      <c r="O8" s="501"/>
      <c r="P8" s="501"/>
      <c r="Q8" s="501"/>
    </row>
    <row r="9" spans="1:17" ht="14.25" customHeight="1">
      <c r="A9" s="509"/>
      <c r="B9" s="509"/>
      <c r="C9" s="518"/>
      <c r="D9" s="519"/>
      <c r="E9" s="502"/>
      <c r="F9" s="502"/>
      <c r="G9" s="502"/>
      <c r="H9" s="502"/>
      <c r="I9" s="501" t="s">
        <v>146</v>
      </c>
      <c r="J9" s="501"/>
      <c r="K9" s="501"/>
      <c r="L9" s="501"/>
      <c r="M9" s="501" t="s">
        <v>147</v>
      </c>
      <c r="N9" s="501"/>
      <c r="O9" s="501"/>
      <c r="P9" s="501"/>
      <c r="Q9" s="501"/>
    </row>
    <row r="10" spans="1:17" ht="12.75" customHeight="1">
      <c r="A10" s="509"/>
      <c r="B10" s="509"/>
      <c r="C10" s="518"/>
      <c r="D10" s="519"/>
      <c r="E10" s="502"/>
      <c r="F10" s="502"/>
      <c r="G10" s="502"/>
      <c r="H10" s="502"/>
      <c r="I10" s="502" t="s">
        <v>148</v>
      </c>
      <c r="J10" s="501" t="s">
        <v>149</v>
      </c>
      <c r="K10" s="501"/>
      <c r="L10" s="501"/>
      <c r="M10" s="502" t="s">
        <v>150</v>
      </c>
      <c r="N10" s="502" t="s">
        <v>149</v>
      </c>
      <c r="O10" s="502"/>
      <c r="P10" s="502"/>
      <c r="Q10" s="502"/>
    </row>
    <row r="11" spans="1:17" ht="48" customHeight="1">
      <c r="A11" s="509"/>
      <c r="B11" s="509"/>
      <c r="C11" s="518"/>
      <c r="D11" s="519"/>
      <c r="E11" s="502"/>
      <c r="F11" s="502"/>
      <c r="G11" s="502"/>
      <c r="H11" s="502"/>
      <c r="I11" s="502"/>
      <c r="J11" s="219" t="s">
        <v>151</v>
      </c>
      <c r="K11" s="219" t="s">
        <v>152</v>
      </c>
      <c r="L11" s="219" t="s">
        <v>153</v>
      </c>
      <c r="M11" s="502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35" t="s">
        <v>104</v>
      </c>
      <c r="D13" s="536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25" t="s">
        <v>158</v>
      </c>
      <c r="B14" s="99" t="s">
        <v>159</v>
      </c>
      <c r="C14" s="526" t="s">
        <v>377</v>
      </c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8"/>
    </row>
    <row r="15" spans="1:17" ht="11.25">
      <c r="A15" s="525"/>
      <c r="B15" s="99" t="s">
        <v>160</v>
      </c>
      <c r="C15" s="529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1"/>
    </row>
    <row r="16" spans="1:17" ht="11.25">
      <c r="A16" s="525"/>
      <c r="B16" s="99" t="s">
        <v>161</v>
      </c>
      <c r="C16" s="529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1"/>
    </row>
    <row r="17" spans="1:17" ht="11.25">
      <c r="A17" s="525"/>
      <c r="B17" s="99" t="s">
        <v>162</v>
      </c>
      <c r="C17" s="532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4"/>
    </row>
    <row r="18" spans="1:17" ht="11.25">
      <c r="A18" s="525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25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25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25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25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25" t="s">
        <v>164</v>
      </c>
      <c r="B23" s="99" t="s">
        <v>159</v>
      </c>
      <c r="C23" s="526" t="s">
        <v>408</v>
      </c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8"/>
    </row>
    <row r="24" spans="1:17" ht="11.25">
      <c r="A24" s="525"/>
      <c r="B24" s="99" t="s">
        <v>160</v>
      </c>
      <c r="C24" s="529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1"/>
    </row>
    <row r="25" spans="1:17" ht="11.25">
      <c r="A25" s="525"/>
      <c r="B25" s="99" t="s">
        <v>161</v>
      </c>
      <c r="C25" s="529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1"/>
    </row>
    <row r="26" spans="1:17" ht="11.25">
      <c r="A26" s="525"/>
      <c r="B26" s="99" t="s">
        <v>162</v>
      </c>
      <c r="C26" s="532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4"/>
    </row>
    <row r="27" spans="1:17" ht="11.25">
      <c r="A27" s="525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25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25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25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25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20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2"/>
    </row>
    <row r="33" spans="1:17" s="98" customFormat="1" ht="11.25">
      <c r="A33" s="103">
        <v>2</v>
      </c>
      <c r="B33" s="104" t="s">
        <v>167</v>
      </c>
      <c r="C33" s="523" t="s">
        <v>104</v>
      </c>
      <c r="D33" s="524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25" t="s">
        <v>168</v>
      </c>
      <c r="B34" s="99" t="s">
        <v>159</v>
      </c>
      <c r="C34" s="526" t="s">
        <v>411</v>
      </c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8"/>
    </row>
    <row r="35" spans="1:17" ht="11.25">
      <c r="A35" s="525"/>
      <c r="B35" s="99" t="s">
        <v>160</v>
      </c>
      <c r="C35" s="529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1"/>
    </row>
    <row r="36" spans="1:17" ht="11.25">
      <c r="A36" s="525"/>
      <c r="B36" s="99" t="s">
        <v>161</v>
      </c>
      <c r="C36" s="529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1"/>
    </row>
    <row r="37" spans="1:17" ht="11.25">
      <c r="A37" s="525"/>
      <c r="B37" s="99" t="s">
        <v>162</v>
      </c>
      <c r="C37" s="532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/>
    </row>
    <row r="38" spans="1:17" ht="11.25">
      <c r="A38" s="525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25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25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25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25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37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9"/>
    </row>
    <row r="44" spans="1:17" ht="11.25" customHeight="1" hidden="1">
      <c r="A44" s="525" t="s">
        <v>168</v>
      </c>
      <c r="B44" s="99" t="s">
        <v>159</v>
      </c>
      <c r="C44" s="526" t="s">
        <v>375</v>
      </c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8"/>
    </row>
    <row r="45" spans="1:17" ht="11.25" customHeight="1" hidden="1">
      <c r="A45" s="525"/>
      <c r="B45" s="99" t="s">
        <v>160</v>
      </c>
      <c r="C45" s="529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1"/>
    </row>
    <row r="46" spans="1:17" ht="11.25" customHeight="1" hidden="1">
      <c r="A46" s="525"/>
      <c r="B46" s="99" t="s">
        <v>161</v>
      </c>
      <c r="C46" s="529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1"/>
    </row>
    <row r="47" spans="1:17" ht="11.25" customHeight="1" hidden="1">
      <c r="A47" s="525"/>
      <c r="B47" s="99" t="s">
        <v>162</v>
      </c>
      <c r="C47" s="532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4"/>
    </row>
    <row r="48" spans="1:17" ht="11.25" customHeight="1" hidden="1">
      <c r="A48" s="525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25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25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25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25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40" t="s">
        <v>170</v>
      </c>
      <c r="B53" s="541"/>
      <c r="C53" s="542" t="s">
        <v>104</v>
      </c>
      <c r="D53" s="543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07" t="s">
        <v>171</v>
      </c>
      <c r="B55" s="507"/>
      <c r="C55" s="507"/>
      <c r="D55" s="507"/>
      <c r="E55" s="507"/>
      <c r="F55" s="507"/>
      <c r="G55" s="507"/>
      <c r="H55" s="507"/>
      <c r="I55" s="507"/>
      <c r="J55" s="507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98" t="s">
        <v>207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</row>
    <row r="3" ht="12.75">
      <c r="R3" s="108"/>
    </row>
    <row r="4" spans="1:18" s="9" customFormat="1" ht="35.25" customHeight="1">
      <c r="A4" s="544" t="s">
        <v>35</v>
      </c>
      <c r="B4" s="544" t="s">
        <v>102</v>
      </c>
      <c r="C4" s="545" t="s">
        <v>208</v>
      </c>
      <c r="D4" s="546" t="s">
        <v>177</v>
      </c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</row>
    <row r="5" spans="1:18" s="9" customFormat="1" ht="23.25" customHeight="1">
      <c r="A5" s="544"/>
      <c r="B5" s="544"/>
      <c r="C5" s="545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5">
      <selection activeCell="D118" sqref="D118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10" t="s">
        <v>34</v>
      </c>
      <c r="J1" s="410"/>
      <c r="K1" s="410"/>
      <c r="L1" s="410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49" t="s">
        <v>565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35" t="s">
        <v>0</v>
      </c>
      <c r="B4" s="435" t="s">
        <v>8</v>
      </c>
      <c r="C4" s="435" t="s">
        <v>10</v>
      </c>
      <c r="D4" s="435" t="s">
        <v>1</v>
      </c>
      <c r="E4" s="437" t="s">
        <v>13</v>
      </c>
      <c r="F4" s="442" t="s">
        <v>11</v>
      </c>
      <c r="G4" s="443"/>
      <c r="H4" s="437" t="s">
        <v>14</v>
      </c>
      <c r="I4" s="437" t="s">
        <v>15</v>
      </c>
      <c r="J4" s="437" t="s">
        <v>17</v>
      </c>
      <c r="K4" s="437" t="s">
        <v>18</v>
      </c>
      <c r="L4" s="437" t="s">
        <v>19</v>
      </c>
    </row>
    <row r="5" spans="1:12" s="6" customFormat="1" ht="75" customHeight="1">
      <c r="A5" s="436"/>
      <c r="B5" s="436"/>
      <c r="C5" s="436"/>
      <c r="D5" s="436"/>
      <c r="E5" s="438"/>
      <c r="F5" s="201" t="s">
        <v>21</v>
      </c>
      <c r="G5" s="201" t="s">
        <v>16</v>
      </c>
      <c r="H5" s="438"/>
      <c r="I5" s="438"/>
      <c r="J5" s="438"/>
      <c r="K5" s="438"/>
      <c r="L5" s="438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299</v>
      </c>
      <c r="C9" s="120" t="s">
        <v>300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463</v>
      </c>
      <c r="C13" s="278" t="s">
        <v>284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153000</v>
      </c>
      <c r="E18" s="202">
        <v>153000</v>
      </c>
      <c r="F18" s="202">
        <v>0</v>
      </c>
      <c r="G18" s="202">
        <v>15300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542</v>
      </c>
      <c r="C23" s="278" t="s">
        <v>548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89703</v>
      </c>
      <c r="E30" s="352">
        <v>89703</v>
      </c>
      <c r="F30" s="352">
        <v>2780</v>
      </c>
      <c r="G30" s="352">
        <v>86923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</row>
    <row r="31" spans="1:12" s="6" customFormat="1" ht="25.5">
      <c r="A31" s="119"/>
      <c r="B31" s="181" t="s">
        <v>524</v>
      </c>
      <c r="C31" s="127" t="s">
        <v>525</v>
      </c>
      <c r="D31" s="331">
        <v>394149</v>
      </c>
      <c r="E31" s="352">
        <v>391849</v>
      </c>
      <c r="F31" s="352">
        <v>316798</v>
      </c>
      <c r="G31" s="352">
        <v>75051</v>
      </c>
      <c r="H31" s="352">
        <v>0</v>
      </c>
      <c r="I31" s="352">
        <v>2300</v>
      </c>
      <c r="J31" s="352">
        <v>0</v>
      </c>
      <c r="K31" s="352">
        <v>0</v>
      </c>
      <c r="L31" s="352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3" t="s">
        <v>238</v>
      </c>
      <c r="B33" s="353"/>
      <c r="C33" s="112" t="s">
        <v>313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50" t="s">
        <v>315</v>
      </c>
      <c r="C34" s="113" t="s">
        <v>511</v>
      </c>
      <c r="D34" s="331">
        <f>H34+I34+J34+K34+L34+E34</f>
        <v>1346</v>
      </c>
      <c r="E34" s="352">
        <v>1346</v>
      </c>
      <c r="F34" s="352">
        <v>0</v>
      </c>
      <c r="G34" s="352">
        <v>1346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3000</v>
      </c>
      <c r="E37" s="354">
        <v>0</v>
      </c>
      <c r="F37" s="354">
        <v>0</v>
      </c>
      <c r="G37" s="354">
        <v>0</v>
      </c>
      <c r="H37" s="354">
        <v>0</v>
      </c>
      <c r="I37" s="354">
        <v>3000</v>
      </c>
      <c r="J37" s="354">
        <v>0</v>
      </c>
      <c r="K37" s="354">
        <v>0</v>
      </c>
      <c r="L37" s="354">
        <v>0</v>
      </c>
    </row>
    <row r="38" spans="1:12" s="6" customFormat="1" ht="40.5" customHeight="1">
      <c r="A38" s="128"/>
      <c r="B38" s="350" t="s">
        <v>544</v>
      </c>
      <c r="C38" s="113" t="s">
        <v>549</v>
      </c>
      <c r="D38" s="331">
        <v>3000</v>
      </c>
      <c r="E38" s="352">
        <v>0</v>
      </c>
      <c r="F38" s="352">
        <v>0</v>
      </c>
      <c r="G38" s="352">
        <v>0</v>
      </c>
      <c r="H38" s="352">
        <v>0</v>
      </c>
      <c r="I38" s="352">
        <v>3000</v>
      </c>
      <c r="J38" s="352">
        <v>0</v>
      </c>
      <c r="K38" s="352">
        <v>0</v>
      </c>
      <c r="L38" s="352">
        <v>0</v>
      </c>
    </row>
    <row r="39" spans="1:12" s="6" customFormat="1" ht="27" customHeight="1">
      <c r="A39" s="353" t="s">
        <v>240</v>
      </c>
      <c r="B39" s="353"/>
      <c r="C39" s="112" t="s">
        <v>316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50" t="s">
        <v>322</v>
      </c>
      <c r="C44" s="113" t="s">
        <v>323</v>
      </c>
      <c r="D44" s="331">
        <v>85357</v>
      </c>
      <c r="E44" s="352">
        <f>F44+G44</f>
        <v>0</v>
      </c>
      <c r="F44" s="352">
        <v>0</v>
      </c>
      <c r="G44" s="352">
        <v>0</v>
      </c>
      <c r="H44" s="352">
        <v>0</v>
      </c>
      <c r="I44" s="352">
        <v>0</v>
      </c>
      <c r="J44" s="352">
        <v>0</v>
      </c>
      <c r="K44" s="352">
        <v>0</v>
      </c>
      <c r="L44" s="352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f>E51+H51+I51</f>
        <v>2252045</v>
      </c>
      <c r="E51" s="352">
        <v>2160045</v>
      </c>
      <c r="F51" s="352">
        <v>1752945</v>
      </c>
      <c r="G51" s="352">
        <v>407100</v>
      </c>
      <c r="H51" s="352">
        <v>0</v>
      </c>
      <c r="I51" s="352">
        <v>92000</v>
      </c>
      <c r="J51" s="352">
        <v>0</v>
      </c>
      <c r="K51" s="352">
        <v>0</v>
      </c>
      <c r="L51" s="352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487</v>
      </c>
      <c r="C58" s="127" t="s">
        <v>491</v>
      </c>
      <c r="D58" s="331">
        <f>E58+H58+I58</f>
        <v>396519</v>
      </c>
      <c r="E58" s="352">
        <v>259769</v>
      </c>
      <c r="F58" s="352">
        <v>240649</v>
      </c>
      <c r="G58" s="352">
        <v>19120</v>
      </c>
      <c r="H58" s="352">
        <v>122050</v>
      </c>
      <c r="I58" s="352">
        <v>14700</v>
      </c>
      <c r="J58" s="352">
        <v>0</v>
      </c>
      <c r="K58" s="352">
        <v>0</v>
      </c>
      <c r="L58" s="352">
        <v>0</v>
      </c>
    </row>
    <row r="59" spans="1:12" s="6" customFormat="1" ht="51">
      <c r="A59" s="119"/>
      <c r="B59" s="181" t="s">
        <v>488</v>
      </c>
      <c r="C59" s="127" t="s">
        <v>535</v>
      </c>
      <c r="D59" s="331">
        <f>E59+H59+I59</f>
        <v>951462</v>
      </c>
      <c r="E59" s="352">
        <f>F59+G59</f>
        <v>903689</v>
      </c>
      <c r="F59" s="352">
        <v>869576</v>
      </c>
      <c r="G59" s="352">
        <v>34113</v>
      </c>
      <c r="H59" s="352">
        <v>0</v>
      </c>
      <c r="I59" s="352">
        <v>47773</v>
      </c>
      <c r="J59" s="352">
        <v>0</v>
      </c>
      <c r="K59" s="352">
        <v>0</v>
      </c>
      <c r="L59" s="352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f>E67+H67+I67</f>
        <v>6900</v>
      </c>
      <c r="E67" s="352">
        <f>F67+G67</f>
        <v>6900</v>
      </c>
      <c r="F67" s="352">
        <v>0</v>
      </c>
      <c r="G67" s="352">
        <v>6900</v>
      </c>
      <c r="H67" s="352">
        <v>0</v>
      </c>
      <c r="I67" s="352">
        <v>0</v>
      </c>
      <c r="J67" s="352">
        <v>0</v>
      </c>
      <c r="K67" s="352">
        <v>0</v>
      </c>
      <c r="L67" s="352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17100</v>
      </c>
      <c r="E70" s="352">
        <v>17100</v>
      </c>
      <c r="F70" s="352">
        <v>0</v>
      </c>
      <c r="G70" s="352">
        <v>17100</v>
      </c>
      <c r="H70" s="352">
        <v>0</v>
      </c>
      <c r="I70" s="352">
        <v>0</v>
      </c>
      <c r="J70" s="352">
        <v>0</v>
      </c>
      <c r="K70" s="352">
        <v>0</v>
      </c>
      <c r="L70" s="352">
        <v>0</v>
      </c>
    </row>
    <row r="71" spans="1:12" s="6" customFormat="1" ht="38.25">
      <c r="A71" s="119"/>
      <c r="B71" s="181" t="s">
        <v>348</v>
      </c>
      <c r="C71" s="127" t="s">
        <v>510</v>
      </c>
      <c r="D71" s="331">
        <v>450000</v>
      </c>
      <c r="E71" s="352">
        <f t="shared" si="7"/>
        <v>0</v>
      </c>
      <c r="F71" s="352">
        <v>0</v>
      </c>
      <c r="G71" s="352">
        <v>0</v>
      </c>
      <c r="H71" s="352">
        <v>0</v>
      </c>
      <c r="I71" s="352">
        <v>450000</v>
      </c>
      <c r="J71" s="352">
        <v>0</v>
      </c>
      <c r="K71" s="352">
        <v>0</v>
      </c>
      <c r="L71" s="352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536</v>
      </c>
      <c r="C75" s="127" t="s">
        <v>537</v>
      </c>
      <c r="D75" s="331">
        <f>H75+I75+J75+K75+L75+E75</f>
        <v>21746</v>
      </c>
      <c r="E75" s="352">
        <v>21746</v>
      </c>
      <c r="F75" s="352">
        <v>21746</v>
      </c>
      <c r="G75" s="352">
        <v>0</v>
      </c>
      <c r="H75" s="352">
        <v>0</v>
      </c>
      <c r="I75" s="352">
        <v>0</v>
      </c>
      <c r="J75" s="352">
        <v>0</v>
      </c>
      <c r="K75" s="352">
        <v>0</v>
      </c>
      <c r="L75" s="352">
        <v>0</v>
      </c>
    </row>
    <row r="76" spans="1:12" s="6" customFormat="1" ht="12.75">
      <c r="A76" s="119"/>
      <c r="B76" s="119" t="s">
        <v>508</v>
      </c>
      <c r="C76" s="127" t="s">
        <v>509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3" t="s">
        <v>355</v>
      </c>
      <c r="B78" s="353"/>
      <c r="C78" s="112" t="s">
        <v>356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506</v>
      </c>
      <c r="B83" s="125"/>
      <c r="C83" s="112" t="s">
        <v>499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513</v>
      </c>
      <c r="C84" s="127" t="s">
        <v>500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514</v>
      </c>
      <c r="C85" s="127" t="s">
        <v>441</v>
      </c>
      <c r="D85" s="331">
        <f t="shared" si="9"/>
        <v>1684000</v>
      </c>
      <c r="E85" s="352">
        <f>F85+G85</f>
        <v>104556</v>
      </c>
      <c r="F85" s="352">
        <v>103005</v>
      </c>
      <c r="G85" s="352">
        <v>1551</v>
      </c>
      <c r="H85" s="352">
        <v>0</v>
      </c>
      <c r="I85" s="352">
        <v>1579444</v>
      </c>
      <c r="J85" s="352">
        <v>0</v>
      </c>
      <c r="K85" s="352">
        <v>0</v>
      </c>
      <c r="L85" s="352">
        <v>0</v>
      </c>
    </row>
    <row r="86" spans="1:12" s="6" customFormat="1" ht="12.75">
      <c r="A86" s="119"/>
      <c r="B86" s="119" t="s">
        <v>515</v>
      </c>
      <c r="C86" s="127" t="s">
        <v>453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516</v>
      </c>
      <c r="C87" s="127" t="s">
        <v>518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517</v>
      </c>
      <c r="C88" s="127" t="s">
        <v>437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0" t="s">
        <v>546</v>
      </c>
      <c r="C89" s="113" t="s">
        <v>550</v>
      </c>
      <c r="D89" s="331">
        <v>5000</v>
      </c>
      <c r="E89" s="352">
        <v>5000</v>
      </c>
      <c r="F89" s="352">
        <v>0</v>
      </c>
      <c r="G89" s="352">
        <v>5000</v>
      </c>
      <c r="H89" s="352">
        <v>0</v>
      </c>
      <c r="I89" s="352">
        <v>0</v>
      </c>
      <c r="J89" s="352">
        <v>0</v>
      </c>
      <c r="K89" s="352">
        <v>0</v>
      </c>
      <c r="L89" s="352">
        <v>0</v>
      </c>
    </row>
    <row r="90" spans="1:12" s="6" customFormat="1" ht="26.25" customHeight="1">
      <c r="A90" s="353" t="s">
        <v>361</v>
      </c>
      <c r="B90" s="353"/>
      <c r="C90" s="112" t="s">
        <v>362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519</v>
      </c>
      <c r="C93" s="127" t="s">
        <v>520</v>
      </c>
      <c r="D93" s="331">
        <v>45000</v>
      </c>
      <c r="E93" s="352">
        <v>45000</v>
      </c>
      <c r="F93" s="352">
        <v>0</v>
      </c>
      <c r="G93" s="352">
        <v>45000</v>
      </c>
      <c r="H93" s="352">
        <v>0</v>
      </c>
      <c r="I93" s="352">
        <v>0</v>
      </c>
      <c r="J93" s="352">
        <v>0</v>
      </c>
      <c r="K93" s="352">
        <v>0</v>
      </c>
      <c r="L93" s="352">
        <v>0</v>
      </c>
    </row>
    <row r="94" spans="1:12" s="6" customFormat="1" ht="27" customHeight="1">
      <c r="A94" s="119"/>
      <c r="B94" s="181" t="s">
        <v>581</v>
      </c>
      <c r="C94" s="127" t="s">
        <v>583</v>
      </c>
      <c r="D94" s="331">
        <v>13000</v>
      </c>
      <c r="E94" s="352">
        <v>13000</v>
      </c>
      <c r="F94" s="352">
        <v>0</v>
      </c>
      <c r="G94" s="352">
        <v>13000</v>
      </c>
      <c r="H94" s="352">
        <v>0</v>
      </c>
      <c r="I94" s="352">
        <v>0</v>
      </c>
      <c r="J94" s="352">
        <v>0</v>
      </c>
      <c r="K94" s="352">
        <v>0</v>
      </c>
      <c r="L94" s="352">
        <v>0</v>
      </c>
    </row>
    <row r="95" spans="1:12" s="6" customFormat="1" ht="12.75">
      <c r="A95" s="119"/>
      <c r="B95" s="119" t="s">
        <v>365</v>
      </c>
      <c r="C95" s="127" t="s">
        <v>366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575</v>
      </c>
      <c r="C96" s="127" t="s">
        <v>576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426</v>
      </c>
      <c r="C97" s="127" t="s">
        <v>284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3" t="s">
        <v>367</v>
      </c>
      <c r="B98" s="353"/>
      <c r="C98" s="112" t="s">
        <v>368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521</v>
      </c>
      <c r="C99" s="113" t="s">
        <v>522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369</v>
      </c>
      <c r="C100" s="120" t="s">
        <v>370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398</v>
      </c>
      <c r="C101" s="127" t="s">
        <v>451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398</v>
      </c>
      <c r="C114" s="120" t="s">
        <v>417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398</v>
      </c>
      <c r="C115" s="127" t="s">
        <v>462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523</v>
      </c>
      <c r="C116" s="127" t="s">
        <v>284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390</v>
      </c>
      <c r="B117" s="125"/>
      <c r="C117" s="126" t="s">
        <v>425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468</v>
      </c>
      <c r="C118" s="127" t="s">
        <v>469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399</v>
      </c>
      <c r="C119" s="127" t="s">
        <v>443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39" t="s">
        <v>12</v>
      </c>
      <c r="B120" s="440"/>
      <c r="C120" s="441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49" t="s">
        <v>565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35" t="s">
        <v>0</v>
      </c>
      <c r="B5" s="435" t="s">
        <v>8</v>
      </c>
      <c r="C5" s="435" t="s">
        <v>10</v>
      </c>
      <c r="D5" s="437" t="s">
        <v>1</v>
      </c>
      <c r="E5" s="437" t="s">
        <v>24</v>
      </c>
      <c r="F5" s="163" t="s">
        <v>23</v>
      </c>
      <c r="G5" s="437" t="s">
        <v>25</v>
      </c>
      <c r="H5" s="437" t="s">
        <v>287</v>
      </c>
      <c r="I5" s="437" t="s">
        <v>372</v>
      </c>
    </row>
    <row r="6" spans="1:9" s="6" customFormat="1" ht="70.5" customHeight="1">
      <c r="A6" s="436"/>
      <c r="B6" s="436"/>
      <c r="C6" s="436"/>
      <c r="D6" s="438"/>
      <c r="E6" s="438"/>
      <c r="F6" s="164" t="s">
        <v>526</v>
      </c>
      <c r="G6" s="438"/>
      <c r="H6" s="438"/>
      <c r="I6" s="438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5" t="s">
        <v>228</v>
      </c>
      <c r="B8" s="312"/>
      <c r="C8" s="196" t="s">
        <v>230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4"/>
      <c r="B9" s="394" t="s">
        <v>267</v>
      </c>
      <c r="C9" s="315" t="s">
        <v>268</v>
      </c>
      <c r="D9" s="352">
        <v>1950918</v>
      </c>
      <c r="E9" s="352">
        <v>1950918</v>
      </c>
      <c r="F9" s="352">
        <v>0</v>
      </c>
      <c r="G9" s="352">
        <v>0</v>
      </c>
      <c r="H9" s="352">
        <v>0</v>
      </c>
      <c r="I9" s="352">
        <v>0</v>
      </c>
    </row>
    <row r="10" spans="1:9" s="6" customFormat="1" ht="1.5" customHeight="1">
      <c r="A10" s="394"/>
      <c r="B10" s="394"/>
      <c r="C10" s="333"/>
      <c r="D10" s="352"/>
      <c r="E10" s="352"/>
      <c r="F10" s="352">
        <v>0</v>
      </c>
      <c r="G10" s="352">
        <v>0</v>
      </c>
      <c r="H10" s="352">
        <v>0</v>
      </c>
      <c r="I10" s="352">
        <v>0</v>
      </c>
    </row>
    <row r="11" spans="1:9" s="6" customFormat="1" ht="21" customHeight="1">
      <c r="A11" s="395" t="s">
        <v>273</v>
      </c>
      <c r="B11" s="312"/>
      <c r="C11" s="330" t="s">
        <v>275</v>
      </c>
      <c r="D11" s="398">
        <f aca="true" t="shared" si="0" ref="D11:D22">I11+H11+G11+E11</f>
        <v>815213</v>
      </c>
      <c r="E11" s="398">
        <f>E12+E13</f>
        <v>657824</v>
      </c>
      <c r="F11" s="398">
        <f>F13+F14</f>
        <v>0</v>
      </c>
      <c r="G11" s="398">
        <f>G13+G14</f>
        <v>0</v>
      </c>
      <c r="H11" s="398">
        <f>H13+H14</f>
        <v>0</v>
      </c>
      <c r="I11" s="398">
        <v>157389</v>
      </c>
    </row>
    <row r="12" spans="1:9" s="6" customFormat="1" ht="18.75" customHeight="1">
      <c r="A12" s="394"/>
      <c r="B12" s="314" t="s">
        <v>274</v>
      </c>
      <c r="C12" s="315" t="s">
        <v>276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94"/>
      <c r="B13" s="394" t="s">
        <v>302</v>
      </c>
      <c r="C13" s="333" t="s">
        <v>301</v>
      </c>
      <c r="D13" s="352">
        <v>657824</v>
      </c>
      <c r="E13" s="352">
        <v>657824</v>
      </c>
      <c r="F13" s="352">
        <v>0</v>
      </c>
      <c r="G13" s="352">
        <v>0</v>
      </c>
      <c r="H13" s="352">
        <v>0</v>
      </c>
      <c r="I13" s="352">
        <v>0</v>
      </c>
    </row>
    <row r="14" spans="1:9" s="6" customFormat="1" ht="18.75" customHeight="1" hidden="1">
      <c r="A14" s="394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5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4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5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4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4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5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4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5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4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4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4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5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4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4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5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4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4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4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5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4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5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94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5" t="s">
        <v>231</v>
      </c>
      <c r="B37" s="312"/>
      <c r="C37" s="112" t="s">
        <v>232</v>
      </c>
      <c r="D37" s="398">
        <v>958895</v>
      </c>
      <c r="E37" s="398">
        <v>958895</v>
      </c>
      <c r="F37" s="398">
        <v>0</v>
      </c>
      <c r="G37" s="398">
        <v>0</v>
      </c>
      <c r="H37" s="398">
        <v>0</v>
      </c>
      <c r="I37" s="398">
        <v>0</v>
      </c>
    </row>
    <row r="38" spans="1:9" s="6" customFormat="1" ht="23.25" customHeight="1">
      <c r="A38" s="394"/>
      <c r="B38" s="394" t="s">
        <v>303</v>
      </c>
      <c r="C38" s="113" t="s">
        <v>314</v>
      </c>
      <c r="D38" s="352">
        <v>958895</v>
      </c>
      <c r="E38" s="352">
        <v>958895</v>
      </c>
      <c r="F38" s="352">
        <v>0</v>
      </c>
      <c r="G38" s="352">
        <v>0</v>
      </c>
      <c r="H38" s="352">
        <v>0</v>
      </c>
      <c r="I38" s="352">
        <v>0</v>
      </c>
    </row>
    <row r="39" spans="1:9" s="1" customFormat="1" ht="27" customHeight="1" hidden="1">
      <c r="A39" s="395" t="s">
        <v>250</v>
      </c>
      <c r="B39" s="312"/>
      <c r="C39" s="112" t="s">
        <v>251</v>
      </c>
      <c r="D39" s="398"/>
      <c r="E39" s="398"/>
      <c r="F39" s="398">
        <v>0</v>
      </c>
      <c r="G39" s="398">
        <v>0</v>
      </c>
      <c r="H39" s="398">
        <v>0</v>
      </c>
      <c r="I39" s="398">
        <v>0</v>
      </c>
    </row>
    <row r="40" spans="1:9" s="6" customFormat="1" ht="23.25" customHeight="1" hidden="1">
      <c r="A40" s="394"/>
      <c r="B40" s="394" t="s">
        <v>328</v>
      </c>
      <c r="C40" s="127" t="s">
        <v>329</v>
      </c>
      <c r="D40" s="352"/>
      <c r="E40" s="352"/>
      <c r="F40" s="352">
        <v>0</v>
      </c>
      <c r="G40" s="352">
        <v>0</v>
      </c>
      <c r="H40" s="352">
        <v>0</v>
      </c>
      <c r="I40" s="352">
        <v>0</v>
      </c>
    </row>
    <row r="41" spans="1:9" s="1" customFormat="1" ht="26.25" customHeight="1">
      <c r="A41" s="395" t="s">
        <v>367</v>
      </c>
      <c r="B41" s="312"/>
      <c r="C41" s="196" t="s">
        <v>368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4" t="s">
        <v>398</v>
      </c>
      <c r="C44" s="315" t="s">
        <v>451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489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4" t="s">
        <v>12</v>
      </c>
      <c r="B47" s="445"/>
      <c r="C47" s="445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6" t="s">
        <v>76</v>
      </c>
      <c r="B1" s="446"/>
      <c r="C1" s="446"/>
      <c r="D1" s="446"/>
      <c r="E1" s="446"/>
    </row>
    <row r="2" spans="4:5" ht="12.75" customHeight="1">
      <c r="D2" s="47"/>
      <c r="E2" s="349" t="s">
        <v>565</v>
      </c>
    </row>
    <row r="3" ht="29.25" customHeight="1"/>
    <row r="4" spans="1:4" ht="27" customHeight="1">
      <c r="A4" s="451" t="s">
        <v>573</v>
      </c>
      <c r="B4" s="451"/>
      <c r="C4" s="451"/>
      <c r="D4" s="451"/>
    </row>
    <row r="5" ht="6.75" customHeight="1">
      <c r="A5" s="23"/>
    </row>
    <row r="6" ht="12.75">
      <c r="D6" s="215"/>
    </row>
    <row r="7" spans="1:4" ht="15" customHeight="1">
      <c r="A7" s="452" t="s">
        <v>35</v>
      </c>
      <c r="B7" s="452" t="s">
        <v>36</v>
      </c>
      <c r="C7" s="453" t="s">
        <v>37</v>
      </c>
      <c r="D7" s="454" t="s">
        <v>574</v>
      </c>
    </row>
    <row r="8" spans="1:4" ht="15" customHeight="1">
      <c r="A8" s="452"/>
      <c r="B8" s="452"/>
      <c r="C8" s="452"/>
      <c r="D8" s="454"/>
    </row>
    <row r="9" spans="1:4" ht="15.75" customHeight="1">
      <c r="A9" s="452"/>
      <c r="B9" s="452"/>
      <c r="C9" s="452"/>
      <c r="D9" s="454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7" t="s">
        <v>44</v>
      </c>
      <c r="B14" s="448"/>
      <c r="C14" s="31"/>
      <c r="D14" s="396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2670377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6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527</v>
      </c>
      <c r="D22" s="212">
        <v>0</v>
      </c>
    </row>
    <row r="23" spans="1:4" ht="18.75" customHeight="1">
      <c r="A23" s="447" t="s">
        <v>64</v>
      </c>
      <c r="B23" s="448"/>
      <c r="C23" s="28"/>
      <c r="D23" s="400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540</v>
      </c>
      <c r="C27" s="33" t="s">
        <v>539</v>
      </c>
      <c r="D27" s="397">
        <v>0</v>
      </c>
    </row>
    <row r="28" spans="1:4" ht="14.25" customHeight="1">
      <c r="A28" s="28" t="s">
        <v>53</v>
      </c>
      <c r="B28" s="37" t="s">
        <v>563</v>
      </c>
      <c r="C28" s="28" t="s">
        <v>564</v>
      </c>
      <c r="D28" s="400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401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49"/>
      <c r="C33" s="450"/>
      <c r="D33" s="450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5" t="s">
        <v>223</v>
      </c>
      <c r="F1" s="455"/>
      <c r="G1" s="455"/>
    </row>
    <row r="2" ht="12.75">
      <c r="G2" s="349" t="s">
        <v>584</v>
      </c>
    </row>
    <row r="3" spans="1:7" ht="42.75" customHeight="1">
      <c r="A3" s="457" t="s">
        <v>82</v>
      </c>
      <c r="B3" s="457"/>
      <c r="C3" s="457"/>
      <c r="D3" s="457"/>
      <c r="E3" s="457"/>
      <c r="F3" s="457"/>
      <c r="G3" s="457"/>
    </row>
    <row r="4" spans="1:7" s="47" customFormat="1" ht="20.25" customHeight="1">
      <c r="A4" s="452" t="s">
        <v>0</v>
      </c>
      <c r="B4" s="458" t="s">
        <v>8</v>
      </c>
      <c r="C4" s="458" t="s">
        <v>79</v>
      </c>
      <c r="D4" s="454" t="s">
        <v>77</v>
      </c>
      <c r="E4" s="454" t="s">
        <v>83</v>
      </c>
      <c r="F4" s="454" t="s">
        <v>78</v>
      </c>
      <c r="G4" s="454"/>
    </row>
    <row r="5" spans="1:7" s="47" customFormat="1" ht="65.25" customHeight="1">
      <c r="A5" s="452"/>
      <c r="B5" s="459"/>
      <c r="C5" s="459"/>
      <c r="D5" s="460"/>
      <c r="E5" s="454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52">
        <v>88412</v>
      </c>
      <c r="E7" s="152">
        <f>E8</f>
        <v>88412</v>
      </c>
      <c r="F7" s="152">
        <f>F8</f>
        <v>88412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88412</v>
      </c>
      <c r="E8" s="178">
        <v>88412</v>
      </c>
      <c r="F8" s="178">
        <v>88412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1355</v>
      </c>
      <c r="E9" s="152">
        <v>1355</v>
      </c>
      <c r="F9" s="152">
        <v>1355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1355</v>
      </c>
      <c r="E10" s="178">
        <v>1355</v>
      </c>
      <c r="F10" s="178">
        <v>1355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529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530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499</v>
      </c>
      <c r="D21" s="152">
        <f>SUM(D22:D24)</f>
        <v>1815126</v>
      </c>
      <c r="E21" s="152">
        <f>SUM(E22:E24)</f>
        <v>1815126</v>
      </c>
      <c r="F21" s="152">
        <f>SUM(F22:F24)</f>
        <v>1815126</v>
      </c>
      <c r="G21" s="152">
        <f>SUM(G22:G24)</f>
        <v>0</v>
      </c>
    </row>
    <row r="22" spans="1:7" ht="50.25" customHeight="1">
      <c r="A22" s="342"/>
      <c r="B22" s="342">
        <v>85502</v>
      </c>
      <c r="C22" s="343" t="s">
        <v>441</v>
      </c>
      <c r="D22" s="344">
        <v>1800000</v>
      </c>
      <c r="E22" s="344">
        <v>1800000</v>
      </c>
      <c r="F22" s="344">
        <v>1800000</v>
      </c>
      <c r="G22" s="344">
        <v>0</v>
      </c>
    </row>
    <row r="23" spans="1:7" ht="26.25" customHeight="1">
      <c r="A23" s="342"/>
      <c r="B23" s="342">
        <v>85503</v>
      </c>
      <c r="C23" s="343" t="s">
        <v>585</v>
      </c>
      <c r="D23" s="344">
        <v>126</v>
      </c>
      <c r="E23" s="344">
        <v>126</v>
      </c>
      <c r="F23" s="344">
        <v>126</v>
      </c>
      <c r="G23" s="344">
        <v>0</v>
      </c>
    </row>
    <row r="24" spans="1:7" ht="93.75" customHeight="1">
      <c r="A24" s="18"/>
      <c r="B24" s="18">
        <v>85513</v>
      </c>
      <c r="C24" s="182" t="s">
        <v>541</v>
      </c>
      <c r="D24" s="178">
        <v>15000</v>
      </c>
      <c r="E24" s="178">
        <v>15000</v>
      </c>
      <c r="F24" s="178">
        <v>15000</v>
      </c>
      <c r="G24" s="178">
        <v>0</v>
      </c>
    </row>
    <row r="25" spans="1:7" s="1" customFormat="1" ht="19.5" customHeight="1">
      <c r="A25" s="345"/>
      <c r="B25" s="346"/>
      <c r="C25" s="347" t="s">
        <v>1</v>
      </c>
      <c r="D25" s="348">
        <f>D7+D9+D21</f>
        <v>1904893</v>
      </c>
      <c r="E25" s="348">
        <f>E7+E11+E18+E15+E13+E21+E9</f>
        <v>1904893</v>
      </c>
      <c r="F25" s="348">
        <f>F7+F11+F18+F15+F13+F9+F21</f>
        <v>1904893</v>
      </c>
      <c r="G25" s="348">
        <f>G7+G11+G18+G15+G13</f>
        <v>0</v>
      </c>
    </row>
    <row r="26" spans="1:7" s="140" customFormat="1" ht="19.5" customHeight="1">
      <c r="A26" s="456"/>
      <c r="B26" s="456"/>
      <c r="C26" s="456"/>
      <c r="D26" s="456"/>
      <c r="E26" s="153"/>
      <c r="F26" s="153"/>
      <c r="G26" s="153"/>
    </row>
    <row r="28" ht="12.75">
      <c r="A28" s="10"/>
    </row>
  </sheetData>
  <sheetProtection/>
  <mergeCells count="9">
    <mergeCell ref="E1:G1"/>
    <mergeCell ref="A26:D26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61" t="s">
        <v>86</v>
      </c>
      <c r="B5" s="461"/>
      <c r="C5" s="461"/>
      <c r="D5" s="461"/>
      <c r="E5" s="461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2" t="s">
        <v>7</v>
      </c>
      <c r="C9" s="463"/>
      <c r="D9" s="463"/>
      <c r="E9" s="464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5" t="s">
        <v>91</v>
      </c>
      <c r="C15" s="466"/>
      <c r="D15" s="466"/>
      <c r="E15" s="467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61" t="s">
        <v>92</v>
      </c>
      <c r="B4" s="461"/>
      <c r="C4" s="461"/>
      <c r="D4" s="461"/>
      <c r="E4" s="461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6" t="s">
        <v>446</v>
      </c>
      <c r="B1" s="446"/>
      <c r="C1" s="446"/>
      <c r="D1" s="446"/>
      <c r="E1" s="446"/>
    </row>
    <row r="2" ht="12.75">
      <c r="E2" s="349" t="s">
        <v>565</v>
      </c>
    </row>
    <row r="3" spans="1:5" ht="77.25" customHeight="1">
      <c r="A3" s="451" t="s">
        <v>572</v>
      </c>
      <c r="B3" s="451"/>
      <c r="C3" s="451"/>
      <c r="D3" s="451"/>
      <c r="E3" s="451"/>
    </row>
    <row r="4" spans="4:5" ht="19.5" customHeight="1">
      <c r="D4" s="3"/>
      <c r="E4" s="133"/>
    </row>
    <row r="5" spans="1:5" ht="19.5" customHeight="1">
      <c r="A5" s="452" t="s">
        <v>35</v>
      </c>
      <c r="B5" s="452" t="s">
        <v>0</v>
      </c>
      <c r="C5" s="452" t="s">
        <v>8</v>
      </c>
      <c r="D5" s="453" t="s">
        <v>98</v>
      </c>
      <c r="E5" s="471" t="s">
        <v>99</v>
      </c>
    </row>
    <row r="6" spans="1:5" ht="19.5" customHeight="1">
      <c r="A6" s="452"/>
      <c r="B6" s="452"/>
      <c r="C6" s="452"/>
      <c r="D6" s="453"/>
      <c r="E6" s="472"/>
    </row>
    <row r="7" spans="1:5" ht="19.5" customHeight="1">
      <c r="A7" s="452"/>
      <c r="B7" s="452"/>
      <c r="C7" s="452"/>
      <c r="D7" s="453"/>
      <c r="E7" s="473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5" t="s">
        <v>258</v>
      </c>
      <c r="E9" s="356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5" t="s">
        <v>259</v>
      </c>
      <c r="E10" s="356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5" t="s">
        <v>258</v>
      </c>
      <c r="E11" s="356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6">
        <v>396547</v>
      </c>
    </row>
    <row r="13" spans="1:5" s="3" customFormat="1" ht="30" customHeight="1">
      <c r="A13" s="468" t="s">
        <v>1</v>
      </c>
      <c r="B13" s="469"/>
      <c r="C13" s="469"/>
      <c r="D13" s="470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Sylwia</cp:lastModifiedBy>
  <cp:lastPrinted>2019-11-15T08:50:19Z</cp:lastPrinted>
  <dcterms:created xsi:type="dcterms:W3CDTF">2009-10-15T10:17:39Z</dcterms:created>
  <dcterms:modified xsi:type="dcterms:W3CDTF">2022-11-11T18:40:06Z</dcterms:modified>
  <cp:category/>
  <cp:version/>
  <cp:contentType/>
  <cp:contentStatus/>
</cp:coreProperties>
</file>