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activeTab="0"/>
  </bookViews>
  <sheets>
    <sheet name="Zał. nr 1" sheetId="1" r:id="rId1"/>
    <sheet name="Zał. nr 2" sheetId="2" state="hidden" r:id="rId2"/>
    <sheet name="Zał. nr 2a" sheetId="3" state="hidden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<sst xmlns="http://schemas.openxmlformats.org/spreadsheetml/2006/main" count="1316" uniqueCount="573">
  <si>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</si>
  <si>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</si>
  <si>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</si>
  <si>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</si>
  <si>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</si>
  <si>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</si>
  <si>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</si>
  <si>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</si>
  <si>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</si>
  <si>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</si>
  <si>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</si>
  <si>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</si>
  <si>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</si>
  <si>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</si>
  <si>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</si>
  <si>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</si>
  <si>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</si>
  <si>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</si>
  <si>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</si>
  <si>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</si>
  <si>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</si>
  <si>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</si>
  <si>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</si>
  <si>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</si>
  <si>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</si>
  <si>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</si>
  <si>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</si>
  <si>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</si>
  <si>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</si>
  <si>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</si>
  <si>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</si>
  <si>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</si>
  <si>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</si>
  <si>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</si>
  <si>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</si>
  <si>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</si>
  <si>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</si>
  <si>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</si>
  <si>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</si>
  <si>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</si>
  <si>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</si>
  <si>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</si>
  <si>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</si>
  <si>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</si>
  <si>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</si>
  <si>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</si>
  <si>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</si>
  <si>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</si>
  <si>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</si>
  <si>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</si>
  <si>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</si>
  <si>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</si>
  <si>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</si>
  <si>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</si>
  <si>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</si>
  <si>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</si>
  <si>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</si>
  <si>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</si>
  <si>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</si>
  <si>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</si>
  <si>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</si>
  <si>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</si>
  <si>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</si>
  <si>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</si>
  <si>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</si>
  <si>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</si>
  <si>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</si>
  <si>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</si>
  <si>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</si>
  <si>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</si>
  <si>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</si>
  <si>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</si>
  <si>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</si>
  <si>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</si>
  <si>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</si>
  <si>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</si>
  <si>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</si>
  <si>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</si>
  <si>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</si>
  <si>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</si>
  <si>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</si>
  <si>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</si>
  <si>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</si>
  <si>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</si>
  <si>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</si>
  <si>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</si>
  <si>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</si>
  <si>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</si>
  <si>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</si>
  <si>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</si>
  <si>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</si>
  <si>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</si>
  <si>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</si>
  <si>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</si>
  <si>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</si>
  <si>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</si>
  <si>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</si>
  <si>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</si>
  <si>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</si>
  <si>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</si>
  <si>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</si>
  <si>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</si>
  <si>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</si>
  <si>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</si>
  <si>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</si>
  <si>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</si>
  <si>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</si>
  <si>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</si>
  <si>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</si>
  <si>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</si>
  <si>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</si>
  <si>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</si>
  <si>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</si>
  <si>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</si>
  <si>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</si>
  <si>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</si>
  <si>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</si>
  <si>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</si>
  <si>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</si>
  <si>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</si>
  <si>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</si>
  <si>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</si>
  <si>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</si>
  <si>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</si>
  <si>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</si>
  <si>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</si>
  <si>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</si>
  <si>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</si>
  <si>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</si>
  <si>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</si>
  <si>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</si>
  <si>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</si>
  <si>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</si>
  <si>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</si>
  <si>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</si>
  <si>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</si>
  <si>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</si>
  <si>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</si>
  <si>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</si>
  <si>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</si>
  <si>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</si>
  <si>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</si>
  <si>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</si>
  <si>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</si>
  <si>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</si>
  <si>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</si>
  <si>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</si>
  <si>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</si>
  <si>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</si>
  <si>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</si>
  <si>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</si>
  <si>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</si>
  <si>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</si>
  <si>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</si>
  <si>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</si>
  <si>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</si>
  <si>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</si>
  <si>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</si>
  <si>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</si>
  <si>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</si>
  <si>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</si>
  <si>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</si>
  <si>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</si>
  <si>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</si>
  <si>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</si>
  <si>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</si>
  <si>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</si>
  <si>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</si>
  <si>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</si>
  <si>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</si>
  <si>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</si>
  <si>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</si>
  <si>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</si>
  <si>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</si>
  <si>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</si>
  <si>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</si>
  <si>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</si>
  <si>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</si>
  <si>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</si>
  <si>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</si>
  <si>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</si>
  <si>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</si>
  <si>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</si>
  <si>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</si>
  <si>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</si>
  <si>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</si>
  <si>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</si>
  <si>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</si>
  <si>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</si>
  <si>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</si>
  <si>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</si>
  <si>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</si>
  <si>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</si>
  <si>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</si>
  <si>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</si>
  <si>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</si>
  <si>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</si>
  <si>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</si>
  <si>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</si>
  <si>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</si>
  <si>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</si>
  <si>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</si>
  <si>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</si>
  <si>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</si>
  <si>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</si>
  <si>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</si>
  <si>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</si>
  <si>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</si>
  <si>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</si>
  <si>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</si>
  <si>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</si>
  <si>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</si>
  <si>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</si>
  <si>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</si>
  <si>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</si>
  <si>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</si>
  <si>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</si>
  <si>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</si>
  <si>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</si>
  <si>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</si>
  <si>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</si>
  <si>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</si>
  <si>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</si>
  <si>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</si>
  <si>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</si>
  <si>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</si>
  <si>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</si>
  <si>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</si>
  <si>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</si>
  <si>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ROLNICTWO I ŁOWIECTWO</t>
  </si>
  <si>
    <t>700</t>
  </si>
  <si>
    <t>GOSPODARKA MIESZKANIOWA</t>
  </si>
  <si>
    <t>750</t>
  </si>
  <si>
    <t>ADMINISTRACJA PUBLICZNA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</si>
  <si>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</si>
  <si>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</si>
  <si>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</si>
  <si>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</si>
  <si>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</si>
  <si>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</si>
  <si>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</si>
  <si>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</si>
  <si>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</si>
  <si>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</si>
  <si>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</si>
  <si>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</si>
  <si>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</si>
  <si>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</si>
  <si>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</si>
  <si>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</si>
  <si>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</si>
  <si>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</si>
  <si>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</si>
  <si>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</si>
  <si>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</si>
  <si>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</si>
  <si>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</si>
  <si>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</si>
  <si>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</si>
  <si>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</si>
  <si>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</si>
  <si>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</si>
  <si>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</si>
  <si>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</si>
  <si>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</si>
  <si>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</si>
  <si>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</si>
  <si>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</si>
  <si>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</si>
  <si>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</si>
  <si>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</si>
  <si>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</si>
  <si>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</si>
  <si>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</si>
  <si>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</si>
  <si>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</si>
  <si>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</si>
  <si>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</si>
  <si>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</si>
  <si>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</si>
  <si>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</si>
  <si>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</si>
  <si>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</si>
  <si>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</si>
  <si>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</si>
  <si>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</si>
  <si>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</si>
  <si>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</si>
  <si>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</si>
  <si>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</si>
  <si>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</si>
  <si>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</si>
  <si>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</si>
  <si>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</si>
  <si>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</si>
  <si>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</si>
  <si>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</si>
  <si>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</si>
  <si>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</si>
  <si>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</si>
  <si>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</si>
  <si>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</si>
  <si>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</si>
  <si>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</si>
  <si>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</si>
  <si>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</si>
  <si>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</si>
  <si>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</si>
  <si>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</si>
  <si>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</si>
  <si>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</si>
  <si>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</si>
  <si>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</si>
  <si>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</si>
  <si>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</si>
  <si>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</si>
  <si>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</si>
  <si>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</si>
  <si>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</si>
  <si>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</si>
  <si>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</si>
  <si>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</si>
  <si>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</si>
  <si>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</si>
  <si>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</si>
  <si>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</si>
  <si>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</si>
  <si>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</si>
  <si>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</si>
  <si>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</si>
  <si>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</si>
  <si>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</si>
  <si>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</si>
  <si>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</si>
  <si>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</si>
  <si>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</si>
  <si>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</si>
  <si>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</si>
  <si>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</si>
  <si>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</si>
  <si>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</si>
  <si>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</si>
  <si>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</si>
  <si>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</si>
  <si>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</si>
  <si>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</si>
  <si>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</si>
  <si>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</si>
  <si>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</si>
  <si>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</si>
  <si>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</si>
  <si>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</si>
  <si>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</si>
  <si>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</si>
  <si>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</si>
  <si>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</si>
  <si>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</si>
  <si>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</si>
  <si>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</si>
  <si>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</si>
  <si>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</si>
  <si>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</si>
  <si>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</si>
  <si>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</si>
  <si>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</si>
  <si>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</si>
  <si>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</si>
  <si>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</si>
  <si>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</si>
  <si>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</si>
  <si>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</si>
  <si>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</si>
  <si>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</si>
  <si>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</si>
  <si>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</si>
  <si>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</si>
  <si>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</si>
  <si>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</si>
  <si>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</si>
  <si>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</si>
  <si>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</si>
  <si>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</si>
  <si>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</si>
  <si>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</si>
  <si>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</si>
  <si>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</si>
  <si>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</si>
  <si>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</si>
  <si>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</si>
  <si>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</si>
  <si>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</si>
  <si>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</si>
  <si>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</si>
  <si>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</si>
  <si>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</si>
  <si>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</si>
  <si>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</si>
  <si>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</si>
  <si>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</si>
  <si>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</si>
  <si>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</si>
  <si>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</si>
  <si>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</si>
  <si>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</si>
  <si>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</si>
  <si>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</si>
  <si>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</si>
  <si>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</si>
  <si>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</si>
  <si>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</si>
  <si>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</si>
  <si>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</si>
  <si>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</si>
  <si>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</si>
  <si>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</si>
  <si>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</si>
  <si>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</si>
  <si>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</si>
  <si>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</si>
  <si>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</si>
  <si>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</si>
  <si>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</si>
  <si>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</si>
  <si>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</si>
  <si>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</si>
  <si>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</si>
  <si>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</si>
  <si>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</si>
  <si>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</si>
  <si>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</si>
  <si>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</si>
  <si>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</si>
  <si>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</si>
  <si>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</si>
  <si>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</si>
  <si>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</si>
  <si>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</si>
  <si>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</si>
  <si>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</si>
  <si>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</si>
  <si>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</si>
  <si>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</si>
  <si>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</si>
  <si>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</si>
  <si>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</si>
  <si>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</si>
  <si>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</si>
  <si>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</si>
  <si>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</si>
  <si>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</si>
  <si>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</si>
  <si>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</si>
  <si>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</si>
  <si>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</si>
  <si>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</si>
  <si>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</si>
  <si>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</si>
  <si>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</si>
  <si>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</si>
  <si>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</si>
  <si>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</si>
  <si>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</si>
  <si>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</si>
  <si>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</si>
  <si>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</si>
  <si>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</si>
  <si>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</si>
  <si>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</si>
  <si>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</si>
  <si>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</si>
  <si>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</si>
  <si>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</si>
  <si>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</si>
  <si>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</si>
  <si>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</si>
  <si>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</si>
  <si>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</si>
  <si>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</si>
  <si>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</si>
  <si>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</si>
  <si>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</si>
  <si>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</si>
  <si>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</si>
  <si>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</si>
  <si>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</si>
  <si>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</si>
  <si>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</si>
  <si>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</si>
  <si>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</si>
  <si>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</si>
  <si>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</si>
  <si>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</si>
  <si>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</si>
  <si>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</si>
  <si>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855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</si>
  <si>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</si>
  <si>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</si>
  <si>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</si>
  <si>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</si>
  <si>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</si>
  <si>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</si>
  <si>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</si>
  <si>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</si>
  <si>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</si>
  <si>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</si>
  <si>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</si>
  <si>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</si>
  <si>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</si>
  <si>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</si>
  <si>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</si>
  <si>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</si>
  <si>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</si>
  <si>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</si>
  <si>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</si>
  <si>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</si>
  <si>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</si>
  <si>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</si>
  <si>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</si>
  <si>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</si>
  <si>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</si>
  <si>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</si>
  <si>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</si>
  <si>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</si>
  <si>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</si>
  <si>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</si>
  <si>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</si>
  <si>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</si>
  <si>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</si>
  <si>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</si>
  <si>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</si>
  <si>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</si>
  <si>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</si>
  <si>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</si>
  <si>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</si>
  <si>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</si>
  <si>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</si>
  <si>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</si>
  <si>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</si>
  <si>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</si>
  <si>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Wpływy ze zwrotów niewykorzystanych dotacji oraz płatności</t>
  </si>
  <si>
    <t>A.      
B. 
C.
…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</si>
  <si>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</si>
  <si>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</si>
  <si>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</si>
  <si>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</si>
  <si>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</si>
  <si>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</si>
  <si>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</si>
  <si>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</si>
  <si>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</si>
  <si>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</si>
  <si>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</si>
  <si>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</si>
  <si>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</si>
  <si>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</si>
  <si>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</si>
  <si>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</si>
  <si>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</si>
  <si>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</si>
  <si>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</si>
  <si>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</si>
  <si>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</si>
  <si>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</si>
  <si>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>Dotacja celowa otrzymana z budżetu państwa na realizację zadań bieżących z zakresu administracji rządowej oraz innych zadań zleconych gminie (związkom gmin, związkom powiatowo-gminnym) ustawami</t>
  </si>
  <si>
    <t>Dotacja celowaotrzymana z budżetu państwa na realizację zadań bieżących z zakresu administracji rządowej oraz innych zadań zleconych gminie (związkom gmin, związkom powiatowo-gminnym) ustawami</t>
  </si>
  <si>
    <t>Dotacja celowa otrzymana z budżetu państwa na realizację własnych zadań bieżących gmin (związków gmin, związków powiatowo-gminnych)</t>
  </si>
  <si>
    <t>Wpływy z różnych opłat</t>
  </si>
  <si>
    <t xml:space="preserve">   na rok 2023</t>
  </si>
  <si>
    <t>Dotacja celowa w ramach programów finansowych z udziałem środków europejskich oraz środków, o których mowa w art.5 ust.1 pkt 3 oraz ust. 3 pkt 5 i 6 ustawy, lub płatności w ramach budżetu środków europejskich, z wyłączeniem dochodów klasyfikowanych w paragrafie 205</t>
  </si>
  <si>
    <t>Środki otrzymane z Rządowego Funduszu Polski Ład: Program Inwestycji Strategicznych na realizację zadań inwestycyjnych</t>
  </si>
  <si>
    <t>Dotacja celowea otrzymana z budżetu państwa na realizację własnych zadań bieżących gmin (związków gmin, związków powiatowo-gminnych)</t>
  </si>
  <si>
    <t>Planowane dochody na 2023 rok</t>
  </si>
  <si>
    <t>Wpływy z opłaty miejscowej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</si>
</sst>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15" xfId="0" applyBorder="1" applyAlignment="1">
      <alignment vertical="center" wrapText="1"/>
    </xf>
    <xf numFmtId="4" fontId="0" fillId="0" borderId="13" xfId="0" applyNumberForma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4" fontId="8" fillId="0" borderId="22" xfId="0" applyNumberFormat="1" applyFont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29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7" fillId="0" borderId="48" xfId="52" applyFont="1" applyBorder="1" applyAlignment="1">
      <alignment horizontal="center"/>
      <protection/>
    </xf>
    <xf numFmtId="0" fontId="7" fillId="0" borderId="50" xfId="52" applyFont="1" applyBorder="1" applyAlignment="1">
      <alignment horizontal="center"/>
      <protection/>
    </xf>
    <xf numFmtId="0" fontId="7" fillId="0" borderId="51" xfId="52" applyFont="1" applyBorder="1" applyAlignment="1">
      <alignment horizontal="center"/>
      <protection/>
    </xf>
    <xf numFmtId="0" fontId="7" fillId="0" borderId="52" xfId="52" applyFont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4">
      <selection activeCell="S54" sqref="S54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3.57421875" style="121" customWidth="1"/>
    <col min="4" max="4" width="12.57421875" style="121" customWidth="1"/>
    <col min="5" max="5" width="12.140625" style="121" customWidth="1"/>
    <col min="6" max="6" width="13.421875" style="121" customWidth="1"/>
    <col min="7" max="7" width="12.00390625" style="121" customWidth="1"/>
    <col min="8" max="8" width="11.7109375" style="0" customWidth="1"/>
    <col min="9" max="9" width="13.140625" style="0" customWidth="1"/>
  </cols>
  <sheetData>
    <row r="1" spans="1:9" ht="18">
      <c r="A1"/>
      <c r="B1" s="12"/>
      <c r="C1"/>
      <c r="D1"/>
      <c r="G1" s="408" t="s">
        <v>32</v>
      </c>
      <c r="H1" s="408"/>
      <c r="I1" s="408"/>
    </row>
    <row r="2" spans="1:9" ht="18">
      <c r="A2"/>
      <c r="B2" s="12"/>
      <c r="C2"/>
      <c r="D2"/>
      <c r="H2" s="121"/>
      <c r="I2" s="319" t="s">
        <v>567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06" t="s">
        <v>0</v>
      </c>
      <c r="B5" s="406" t="s">
        <v>27</v>
      </c>
      <c r="C5" s="411" t="s">
        <v>571</v>
      </c>
      <c r="D5" s="411"/>
      <c r="E5" s="411"/>
      <c r="F5" s="411"/>
      <c r="G5" s="411"/>
      <c r="H5" s="411"/>
      <c r="I5" s="412"/>
    </row>
    <row r="6" spans="1:9" s="13" customFormat="1" ht="12.75" customHeight="1" hidden="1">
      <c r="A6" s="407"/>
      <c r="B6" s="407"/>
      <c r="C6" s="413" t="s">
        <v>1</v>
      </c>
      <c r="D6" s="416" t="s">
        <v>369</v>
      </c>
      <c r="E6" s="416"/>
      <c r="F6" s="416"/>
      <c r="G6" s="416"/>
      <c r="H6" s="416"/>
      <c r="I6" s="417"/>
    </row>
    <row r="7" spans="1:9" s="13" customFormat="1" ht="15" customHeight="1">
      <c r="A7" s="14"/>
      <c r="B7" s="14"/>
      <c r="C7" s="414"/>
      <c r="D7" s="418" t="s">
        <v>3</v>
      </c>
      <c r="E7" s="404" t="s">
        <v>11</v>
      </c>
      <c r="F7" s="405"/>
      <c r="G7" s="402" t="s">
        <v>9</v>
      </c>
      <c r="H7" s="404" t="s">
        <v>11</v>
      </c>
      <c r="I7" s="405"/>
    </row>
    <row r="8" spans="1:9" s="13" customFormat="1" ht="98.25" customHeight="1">
      <c r="A8" s="14"/>
      <c r="B8" s="15"/>
      <c r="C8" s="415"/>
      <c r="D8" s="419"/>
      <c r="E8" s="186" t="s">
        <v>4</v>
      </c>
      <c r="F8" s="199" t="s">
        <v>5</v>
      </c>
      <c r="G8" s="403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27" customHeight="1">
      <c r="A10" s="356" t="s">
        <v>228</v>
      </c>
      <c r="B10" s="358" t="s">
        <v>229</v>
      </c>
      <c r="C10" s="362">
        <f aca="true" t="shared" si="0" ref="C10:I10">SUM(C11:C11)</f>
        <v>2000</v>
      </c>
      <c r="D10" s="362">
        <f t="shared" si="0"/>
        <v>2000</v>
      </c>
      <c r="E10" s="362">
        <f t="shared" si="0"/>
        <v>0</v>
      </c>
      <c r="F10" s="362">
        <f t="shared" si="0"/>
        <v>0</v>
      </c>
      <c r="G10" s="362">
        <f t="shared" si="0"/>
        <v>0</v>
      </c>
      <c r="H10" s="362">
        <f t="shared" si="0"/>
        <v>0</v>
      </c>
      <c r="I10" s="362">
        <f t="shared" si="0"/>
        <v>0</v>
      </c>
    </row>
    <row r="11" spans="1:9" s="11" customFormat="1" ht="57" customHeight="1">
      <c r="A11" s="390"/>
      <c r="B11" s="182" t="s">
        <v>464</v>
      </c>
      <c r="C11" s="364">
        <f>D11+G11</f>
        <v>2000</v>
      </c>
      <c r="D11" s="364">
        <v>2000</v>
      </c>
      <c r="E11" s="364">
        <v>0</v>
      </c>
      <c r="F11" s="364">
        <v>0</v>
      </c>
      <c r="G11" s="364">
        <v>0</v>
      </c>
      <c r="H11" s="364">
        <v>0</v>
      </c>
      <c r="I11" s="364">
        <v>0</v>
      </c>
    </row>
    <row r="12" spans="1:9" s="11" customFormat="1" ht="27" customHeight="1">
      <c r="A12" s="357" t="s">
        <v>269</v>
      </c>
      <c r="B12" s="325" t="s">
        <v>271</v>
      </c>
      <c r="C12" s="362">
        <f>G12</f>
        <v>490000</v>
      </c>
      <c r="D12" s="362">
        <v>0</v>
      </c>
      <c r="E12" s="362">
        <v>0</v>
      </c>
      <c r="F12" s="362">
        <v>0</v>
      </c>
      <c r="G12" s="362">
        <v>490000</v>
      </c>
      <c r="H12" s="362">
        <v>490000</v>
      </c>
      <c r="I12" s="362">
        <v>0</v>
      </c>
    </row>
    <row r="13" spans="1:9" s="11" customFormat="1" ht="33.75" customHeight="1">
      <c r="A13" s="390"/>
      <c r="B13" s="328" t="s">
        <v>569</v>
      </c>
      <c r="C13" s="364">
        <v>490000</v>
      </c>
      <c r="D13" s="364">
        <v>0</v>
      </c>
      <c r="E13" s="364">
        <v>0</v>
      </c>
      <c r="F13" s="364">
        <v>0</v>
      </c>
      <c r="G13" s="364">
        <v>490000</v>
      </c>
      <c r="H13" s="364">
        <v>490000</v>
      </c>
      <c r="I13" s="364">
        <v>0</v>
      </c>
    </row>
    <row r="14" spans="1:9" ht="20.25" customHeight="1">
      <c r="A14" s="357" t="s">
        <v>230</v>
      </c>
      <c r="B14" s="126" t="s">
        <v>231</v>
      </c>
      <c r="C14" s="362">
        <f>D14+G14</f>
        <v>787003</v>
      </c>
      <c r="D14" s="362">
        <f aca="true" t="shared" si="1" ref="D14:I14">SUM(D15:D16)</f>
        <v>297003</v>
      </c>
      <c r="E14" s="362">
        <f t="shared" si="1"/>
        <v>0</v>
      </c>
      <c r="F14" s="362">
        <f t="shared" si="1"/>
        <v>0</v>
      </c>
      <c r="G14" s="362">
        <v>490000</v>
      </c>
      <c r="H14" s="362">
        <v>490000</v>
      </c>
      <c r="I14" s="362">
        <f t="shared" si="1"/>
        <v>0</v>
      </c>
    </row>
    <row r="15" spans="1:9" s="1" customFormat="1" ht="22.5" customHeight="1">
      <c r="A15" s="390"/>
      <c r="B15" s="182" t="s">
        <v>483</v>
      </c>
      <c r="C15" s="364">
        <f>D15+G15</f>
        <v>32114</v>
      </c>
      <c r="D15" s="364">
        <v>32114</v>
      </c>
      <c r="E15" s="364">
        <v>0</v>
      </c>
      <c r="F15" s="364">
        <v>0</v>
      </c>
      <c r="G15" s="364">
        <v>0</v>
      </c>
      <c r="H15" s="364">
        <v>0</v>
      </c>
      <c r="I15" s="364">
        <v>0</v>
      </c>
    </row>
    <row r="16" spans="1:9" ht="54" customHeight="1">
      <c r="A16" s="390"/>
      <c r="B16" s="182" t="s">
        <v>464</v>
      </c>
      <c r="C16" s="364">
        <f>D16</f>
        <v>264889</v>
      </c>
      <c r="D16" s="364">
        <v>264889</v>
      </c>
      <c r="E16" s="364">
        <v>0</v>
      </c>
      <c r="F16" s="364">
        <v>0</v>
      </c>
      <c r="G16" s="364">
        <v>0</v>
      </c>
      <c r="H16" s="364">
        <v>0</v>
      </c>
      <c r="I16" s="364">
        <v>0</v>
      </c>
    </row>
    <row r="17" spans="1:9" ht="32.25" customHeight="1">
      <c r="A17" s="390"/>
      <c r="B17" s="328" t="s">
        <v>569</v>
      </c>
      <c r="C17" s="364">
        <v>490000</v>
      </c>
      <c r="D17" s="364">
        <v>0</v>
      </c>
      <c r="E17" s="364">
        <v>0</v>
      </c>
      <c r="F17" s="364">
        <v>0</v>
      </c>
      <c r="G17" s="364">
        <v>490000</v>
      </c>
      <c r="H17" s="364">
        <v>490000</v>
      </c>
      <c r="I17" s="364">
        <v>0</v>
      </c>
    </row>
    <row r="18" spans="1:9" ht="17.25" customHeight="1">
      <c r="A18" s="357" t="s">
        <v>232</v>
      </c>
      <c r="B18" s="323" t="s">
        <v>233</v>
      </c>
      <c r="C18" s="362">
        <f>C19</f>
        <v>88412</v>
      </c>
      <c r="D18" s="362">
        <f aca="true" t="shared" si="2" ref="D18:I18">D19</f>
        <v>88412</v>
      </c>
      <c r="E18" s="362">
        <f t="shared" si="2"/>
        <v>88412</v>
      </c>
      <c r="F18" s="362">
        <f t="shared" si="2"/>
        <v>0</v>
      </c>
      <c r="G18" s="362">
        <f t="shared" si="2"/>
        <v>0</v>
      </c>
      <c r="H18" s="362">
        <f t="shared" si="2"/>
        <v>0</v>
      </c>
      <c r="I18" s="362">
        <f t="shared" si="2"/>
        <v>0</v>
      </c>
    </row>
    <row r="19" spans="1:9" s="1" customFormat="1" ht="51.75" customHeight="1">
      <c r="A19" s="390"/>
      <c r="B19" s="328" t="s">
        <v>563</v>
      </c>
      <c r="C19" s="364">
        <f>D19</f>
        <v>88412</v>
      </c>
      <c r="D19" s="364">
        <v>88412</v>
      </c>
      <c r="E19" s="364">
        <v>88412</v>
      </c>
      <c r="F19" s="364">
        <v>0</v>
      </c>
      <c r="G19" s="364">
        <v>0</v>
      </c>
      <c r="H19" s="364">
        <v>0</v>
      </c>
      <c r="I19" s="364">
        <v>0</v>
      </c>
    </row>
    <row r="20" spans="1:9" ht="29.25" customHeight="1">
      <c r="A20" s="359" t="s">
        <v>235</v>
      </c>
      <c r="B20" s="360" t="s">
        <v>370</v>
      </c>
      <c r="C20" s="362">
        <f>C21</f>
        <v>1355</v>
      </c>
      <c r="D20" s="365">
        <f>C20-G20</f>
        <v>1355</v>
      </c>
      <c r="E20" s="362">
        <f>E21</f>
        <v>1355</v>
      </c>
      <c r="F20" s="362">
        <f>F21</f>
        <v>0</v>
      </c>
      <c r="G20" s="362">
        <f>G21</f>
        <v>0</v>
      </c>
      <c r="H20" s="362">
        <f>H21</f>
        <v>0</v>
      </c>
      <c r="I20" s="362">
        <f>I21</f>
        <v>0</v>
      </c>
    </row>
    <row r="21" spans="1:9" s="124" customFormat="1" ht="51.75" customHeight="1">
      <c r="A21" s="390"/>
      <c r="B21" s="328" t="s">
        <v>564</v>
      </c>
      <c r="C21" s="364">
        <v>1355</v>
      </c>
      <c r="D21" s="364">
        <v>1355</v>
      </c>
      <c r="E21" s="364">
        <v>1355</v>
      </c>
      <c r="F21" s="364">
        <v>0</v>
      </c>
      <c r="G21" s="364">
        <v>0</v>
      </c>
      <c r="H21" s="364">
        <v>0</v>
      </c>
      <c r="I21" s="364">
        <v>0</v>
      </c>
    </row>
    <row r="22" spans="1:9" ht="42.75" customHeight="1">
      <c r="A22" s="357" t="s">
        <v>238</v>
      </c>
      <c r="B22" s="325" t="s">
        <v>250</v>
      </c>
      <c r="C22" s="362">
        <f>SUM(C23:C37)</f>
        <v>18575879</v>
      </c>
      <c r="D22" s="362">
        <f>SUM(D23:D37)</f>
        <v>18575879</v>
      </c>
      <c r="E22" s="362">
        <f>SUM(E23:E37)</f>
        <v>0</v>
      </c>
      <c r="F22" s="362">
        <f>SUM(F23:F37)</f>
        <v>0</v>
      </c>
      <c r="G22" s="362">
        <f>SUM(G23:G37)</f>
        <v>0</v>
      </c>
      <c r="H22" s="362">
        <f>SUM(H23:H37)</f>
        <v>0</v>
      </c>
      <c r="I22" s="362">
        <f>SUM(I23:I37)</f>
        <v>0</v>
      </c>
    </row>
    <row r="23" spans="1:9" s="1" customFormat="1" ht="18" customHeight="1">
      <c r="A23" s="389"/>
      <c r="B23" s="328" t="s">
        <v>465</v>
      </c>
      <c r="C23" s="364">
        <f aca="true" t="shared" si="3" ref="C23:C28">D23</f>
        <v>4206466</v>
      </c>
      <c r="D23" s="364">
        <v>4206466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</row>
    <row r="24" spans="1:9" s="6" customFormat="1" ht="18" customHeight="1">
      <c r="A24" s="389"/>
      <c r="B24" s="328" t="s">
        <v>466</v>
      </c>
      <c r="C24" s="364">
        <f t="shared" si="3"/>
        <v>1088201</v>
      </c>
      <c r="D24" s="364">
        <v>1088201</v>
      </c>
      <c r="E24" s="364">
        <v>0</v>
      </c>
      <c r="F24" s="364">
        <v>0</v>
      </c>
      <c r="G24" s="364">
        <v>0</v>
      </c>
      <c r="H24" s="364">
        <v>0</v>
      </c>
      <c r="I24" s="364">
        <v>0</v>
      </c>
    </row>
    <row r="25" spans="1:9" s="6" customFormat="1" ht="18" customHeight="1">
      <c r="A25" s="390"/>
      <c r="B25" s="18" t="s">
        <v>467</v>
      </c>
      <c r="C25" s="364">
        <f t="shared" si="3"/>
        <v>10485384</v>
      </c>
      <c r="D25" s="364">
        <v>10485384</v>
      </c>
      <c r="E25" s="364">
        <v>0</v>
      </c>
      <c r="F25" s="364">
        <v>0</v>
      </c>
      <c r="G25" s="364">
        <v>0</v>
      </c>
      <c r="H25" s="364">
        <v>0</v>
      </c>
      <c r="I25" s="364">
        <v>0</v>
      </c>
    </row>
    <row r="26" spans="1:9" ht="18" customHeight="1">
      <c r="A26" s="390"/>
      <c r="B26" s="18" t="s">
        <v>468</v>
      </c>
      <c r="C26" s="364">
        <f t="shared" si="3"/>
        <v>1435368</v>
      </c>
      <c r="D26" s="364">
        <v>1435368</v>
      </c>
      <c r="E26" s="364">
        <v>0</v>
      </c>
      <c r="F26" s="364">
        <v>0</v>
      </c>
      <c r="G26" s="364">
        <v>0</v>
      </c>
      <c r="H26" s="364">
        <v>0</v>
      </c>
      <c r="I26" s="364">
        <v>0</v>
      </c>
    </row>
    <row r="27" spans="1:9" ht="18" customHeight="1">
      <c r="A27" s="390"/>
      <c r="B27" s="18" t="s">
        <v>470</v>
      </c>
      <c r="C27" s="364">
        <f t="shared" si="3"/>
        <v>47228</v>
      </c>
      <c r="D27" s="364">
        <v>47228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</row>
    <row r="28" spans="1:9" ht="18" customHeight="1">
      <c r="A28" s="390"/>
      <c r="B28" s="18" t="s">
        <v>469</v>
      </c>
      <c r="C28" s="364">
        <f t="shared" si="3"/>
        <v>643192</v>
      </c>
      <c r="D28" s="364">
        <v>643192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</row>
    <row r="29" spans="1:9" ht="26.25" customHeight="1">
      <c r="A29" s="390"/>
      <c r="B29" s="182" t="s">
        <v>471</v>
      </c>
      <c r="C29" s="364">
        <v>13750</v>
      </c>
      <c r="D29" s="364">
        <v>13750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</row>
    <row r="30" spans="1:9" ht="18" customHeight="1">
      <c r="A30" s="390"/>
      <c r="B30" s="18" t="s">
        <v>472</v>
      </c>
      <c r="C30" s="364">
        <v>2422</v>
      </c>
      <c r="D30" s="364">
        <v>2422</v>
      </c>
      <c r="E30" s="364">
        <v>0</v>
      </c>
      <c r="F30" s="364">
        <v>0</v>
      </c>
      <c r="G30" s="364">
        <v>0</v>
      </c>
      <c r="H30" s="364">
        <v>0</v>
      </c>
      <c r="I30" s="364">
        <v>0</v>
      </c>
    </row>
    <row r="31" spans="1:9" ht="18" customHeight="1">
      <c r="A31" s="390"/>
      <c r="B31" s="18" t="s">
        <v>239</v>
      </c>
      <c r="C31" s="364">
        <v>29000</v>
      </c>
      <c r="D31" s="364">
        <v>29000</v>
      </c>
      <c r="E31" s="364">
        <v>0</v>
      </c>
      <c r="F31" s="364">
        <v>0</v>
      </c>
      <c r="G31" s="364">
        <v>0</v>
      </c>
      <c r="H31" s="364">
        <v>0</v>
      </c>
      <c r="I31" s="364">
        <v>0</v>
      </c>
    </row>
    <row r="32" spans="1:9" ht="18" customHeight="1">
      <c r="A32" s="390"/>
      <c r="B32" s="18" t="s">
        <v>240</v>
      </c>
      <c r="C32" s="364">
        <v>1000</v>
      </c>
      <c r="D32" s="364">
        <v>1000</v>
      </c>
      <c r="E32" s="364">
        <v>0</v>
      </c>
      <c r="F32" s="364">
        <v>0</v>
      </c>
      <c r="G32" s="364">
        <v>0</v>
      </c>
      <c r="H32" s="364">
        <v>0</v>
      </c>
      <c r="I32" s="364">
        <v>0</v>
      </c>
    </row>
    <row r="33" spans="1:9" ht="20.25" customHeight="1">
      <c r="A33" s="390"/>
      <c r="B33" s="182" t="s">
        <v>572</v>
      </c>
      <c r="C33" s="364">
        <f>D33</f>
        <v>2000</v>
      </c>
      <c r="D33" s="364">
        <v>2000</v>
      </c>
      <c r="E33" s="364"/>
      <c r="F33" s="364"/>
      <c r="G33" s="364"/>
      <c r="H33" s="364"/>
      <c r="I33" s="364"/>
    </row>
    <row r="34" spans="1:9" ht="18" customHeight="1">
      <c r="A34" s="390"/>
      <c r="B34" s="182" t="s">
        <v>473</v>
      </c>
      <c r="C34" s="364">
        <f>D34</f>
        <v>140000</v>
      </c>
      <c r="D34" s="364">
        <v>140000</v>
      </c>
      <c r="E34" s="364">
        <v>0</v>
      </c>
      <c r="F34" s="364">
        <v>0</v>
      </c>
      <c r="G34" s="364">
        <v>0</v>
      </c>
      <c r="H34" s="364">
        <v>0</v>
      </c>
      <c r="I34" s="364">
        <v>0</v>
      </c>
    </row>
    <row r="35" spans="1:9" ht="27.75" customHeight="1">
      <c r="A35" s="390"/>
      <c r="B35" s="182" t="s">
        <v>242</v>
      </c>
      <c r="C35" s="364">
        <f>D35</f>
        <v>170000</v>
      </c>
      <c r="D35" s="364">
        <v>170000</v>
      </c>
      <c r="E35" s="364">
        <v>0</v>
      </c>
      <c r="F35" s="364">
        <v>0</v>
      </c>
      <c r="G35" s="364">
        <v>0</v>
      </c>
      <c r="H35" s="364">
        <v>0</v>
      </c>
      <c r="I35" s="364">
        <v>0</v>
      </c>
    </row>
    <row r="36" spans="1:9" ht="18" customHeight="1">
      <c r="A36" s="390"/>
      <c r="B36" s="182" t="s">
        <v>484</v>
      </c>
      <c r="C36" s="364">
        <f>D36</f>
        <v>295868</v>
      </c>
      <c r="D36" s="364">
        <v>295868</v>
      </c>
      <c r="E36" s="364">
        <v>0</v>
      </c>
      <c r="F36" s="364">
        <v>0</v>
      </c>
      <c r="G36" s="364">
        <v>0</v>
      </c>
      <c r="H36" s="364">
        <v>0</v>
      </c>
      <c r="I36" s="364">
        <v>0</v>
      </c>
    </row>
    <row r="37" spans="1:9" ht="26.25" customHeight="1">
      <c r="A37" s="390"/>
      <c r="B37" s="182" t="s">
        <v>474</v>
      </c>
      <c r="C37" s="364">
        <v>16000</v>
      </c>
      <c r="D37" s="364">
        <v>16000</v>
      </c>
      <c r="E37" s="364">
        <v>0</v>
      </c>
      <c r="F37" s="364">
        <v>0</v>
      </c>
      <c r="G37" s="364">
        <v>0</v>
      </c>
      <c r="H37" s="364">
        <v>0</v>
      </c>
      <c r="I37" s="364">
        <v>0</v>
      </c>
    </row>
    <row r="38" spans="1:9" ht="21.75" customHeight="1">
      <c r="A38" s="357" t="s">
        <v>243</v>
      </c>
      <c r="B38" s="325" t="s">
        <v>244</v>
      </c>
      <c r="C38" s="362">
        <f>SUM(C39:C41)</f>
        <v>9764983</v>
      </c>
      <c r="D38" s="362">
        <f>SUM(D39:D41)</f>
        <v>9764983</v>
      </c>
      <c r="E38" s="362">
        <f>SUM(E40:E41)</f>
        <v>0</v>
      </c>
      <c r="F38" s="362">
        <f>SUM(F40:F41)</f>
        <v>0</v>
      </c>
      <c r="G38" s="362">
        <f>SUM(G40:G41)</f>
        <v>0</v>
      </c>
      <c r="H38" s="362">
        <f>SUM(H40:H41)</f>
        <v>0</v>
      </c>
      <c r="I38" s="362">
        <f>SUM(I40:I41)</f>
        <v>0</v>
      </c>
    </row>
    <row r="39" spans="1:9" s="6" customFormat="1" ht="21.75" customHeight="1">
      <c r="A39" s="389"/>
      <c r="B39" s="328" t="s">
        <v>475</v>
      </c>
      <c r="C39" s="366">
        <v>600</v>
      </c>
      <c r="D39" s="366">
        <v>600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</row>
    <row r="40" spans="1:9" ht="26.25" customHeight="1">
      <c r="A40" s="357"/>
      <c r="B40" s="328" t="s">
        <v>558</v>
      </c>
      <c r="C40" s="366">
        <f>D40</f>
        <v>500000</v>
      </c>
      <c r="D40" s="366">
        <v>500000</v>
      </c>
      <c r="E40" s="362">
        <v>0</v>
      </c>
      <c r="F40" s="362">
        <v>0</v>
      </c>
      <c r="G40" s="362">
        <v>0</v>
      </c>
      <c r="H40" s="362">
        <v>0</v>
      </c>
      <c r="I40" s="362">
        <v>0</v>
      </c>
    </row>
    <row r="41" spans="1:9" ht="26.25" customHeight="1">
      <c r="A41" s="390"/>
      <c r="B41" s="182" t="s">
        <v>245</v>
      </c>
      <c r="C41" s="364">
        <f>D41</f>
        <v>9264383</v>
      </c>
      <c r="D41" s="364">
        <v>9264383</v>
      </c>
      <c r="E41" s="364">
        <v>0</v>
      </c>
      <c r="F41" s="364">
        <v>0</v>
      </c>
      <c r="G41" s="364">
        <v>0</v>
      </c>
      <c r="H41" s="364">
        <v>0</v>
      </c>
      <c r="I41" s="364">
        <v>0</v>
      </c>
    </row>
    <row r="42" spans="1:9" ht="21.75" customHeight="1">
      <c r="A42" s="357" t="s">
        <v>246</v>
      </c>
      <c r="B42" s="325" t="s">
        <v>247</v>
      </c>
      <c r="C42" s="398">
        <f>SUM(C43:C47)</f>
        <v>1583401.8</v>
      </c>
      <c r="D42" s="398">
        <f aca="true" t="shared" si="4" ref="D42:I42">SUM(D43:D47)</f>
        <v>1583401.8</v>
      </c>
      <c r="E42" s="398">
        <f t="shared" si="4"/>
        <v>341862</v>
      </c>
      <c r="F42" s="398">
        <f t="shared" si="4"/>
        <v>56014.8</v>
      </c>
      <c r="G42" s="362">
        <f t="shared" si="4"/>
        <v>0</v>
      </c>
      <c r="H42" s="362">
        <f t="shared" si="4"/>
        <v>0</v>
      </c>
      <c r="I42" s="362">
        <f t="shared" si="4"/>
        <v>0</v>
      </c>
    </row>
    <row r="43" spans="1:9" s="1" customFormat="1" ht="23.25" customHeight="1">
      <c r="A43" s="390"/>
      <c r="B43" s="182" t="s">
        <v>476</v>
      </c>
      <c r="C43" s="364">
        <f>D43</f>
        <v>53900</v>
      </c>
      <c r="D43" s="364">
        <v>53900</v>
      </c>
      <c r="E43" s="364">
        <v>0</v>
      </c>
      <c r="F43" s="364">
        <v>0</v>
      </c>
      <c r="G43" s="364">
        <v>0</v>
      </c>
      <c r="H43" s="364">
        <v>0</v>
      </c>
      <c r="I43" s="364">
        <v>0</v>
      </c>
    </row>
    <row r="44" spans="1:9" ht="33" customHeight="1">
      <c r="A44" s="390"/>
      <c r="B44" s="182" t="s">
        <v>477</v>
      </c>
      <c r="C44" s="364">
        <f>D44</f>
        <v>330000</v>
      </c>
      <c r="D44" s="364">
        <v>330000</v>
      </c>
      <c r="E44" s="364">
        <v>0</v>
      </c>
      <c r="F44" s="364">
        <v>0</v>
      </c>
      <c r="G44" s="364">
        <v>0</v>
      </c>
      <c r="H44" s="364">
        <v>0</v>
      </c>
      <c r="I44" s="364">
        <v>0</v>
      </c>
    </row>
    <row r="45" spans="1:9" ht="18.75" customHeight="1">
      <c r="A45" s="390"/>
      <c r="B45" s="182" t="s">
        <v>234</v>
      </c>
      <c r="C45" s="364">
        <f>D45</f>
        <v>801625</v>
      </c>
      <c r="D45" s="364">
        <v>801625</v>
      </c>
      <c r="E45" s="364">
        <v>0</v>
      </c>
      <c r="F45" s="364">
        <v>0</v>
      </c>
      <c r="G45" s="364">
        <v>0</v>
      </c>
      <c r="H45" s="364">
        <v>0</v>
      </c>
      <c r="I45" s="364">
        <v>0</v>
      </c>
    </row>
    <row r="46" spans="1:9" ht="68.25" customHeight="1">
      <c r="A46" s="390"/>
      <c r="B46" s="328" t="s">
        <v>568</v>
      </c>
      <c r="C46" s="397">
        <v>56014.8</v>
      </c>
      <c r="D46" s="397">
        <v>56014.8</v>
      </c>
      <c r="E46" s="364">
        <v>0</v>
      </c>
      <c r="F46" s="397">
        <v>56014.8</v>
      </c>
      <c r="G46" s="364">
        <v>0</v>
      </c>
      <c r="H46" s="364">
        <v>0</v>
      </c>
      <c r="I46" s="364">
        <v>0</v>
      </c>
    </row>
    <row r="47" spans="1:9" ht="47.25" customHeight="1">
      <c r="A47" s="390"/>
      <c r="B47" s="328" t="s">
        <v>570</v>
      </c>
      <c r="C47" s="364">
        <f>D47</f>
        <v>341862</v>
      </c>
      <c r="D47" s="364">
        <v>341862</v>
      </c>
      <c r="E47" s="364">
        <v>341862</v>
      </c>
      <c r="F47" s="364">
        <v>0</v>
      </c>
      <c r="G47" s="364">
        <v>0</v>
      </c>
      <c r="H47" s="364">
        <v>0</v>
      </c>
      <c r="I47" s="364">
        <v>0</v>
      </c>
    </row>
    <row r="48" spans="1:9" ht="22.5" customHeight="1">
      <c r="A48" s="357" t="s">
        <v>248</v>
      </c>
      <c r="B48" s="325" t="s">
        <v>249</v>
      </c>
      <c r="C48" s="362">
        <f>C49+C50</f>
        <v>278480</v>
      </c>
      <c r="D48" s="362">
        <f>D49+D50</f>
        <v>278480</v>
      </c>
      <c r="E48" s="362">
        <f>E49+E50</f>
        <v>276980</v>
      </c>
      <c r="F48" s="362">
        <f>F49</f>
        <v>0</v>
      </c>
      <c r="G48" s="362">
        <f>G49</f>
        <v>0</v>
      </c>
      <c r="H48" s="362">
        <f>H49</f>
        <v>0</v>
      </c>
      <c r="I48" s="362">
        <f>I49</f>
        <v>0</v>
      </c>
    </row>
    <row r="49" spans="1:9" ht="45.75" customHeight="1">
      <c r="A49" s="390"/>
      <c r="B49" s="328" t="s">
        <v>565</v>
      </c>
      <c r="C49" s="364">
        <v>276980</v>
      </c>
      <c r="D49" s="364">
        <v>276980</v>
      </c>
      <c r="E49" s="364">
        <v>276980</v>
      </c>
      <c r="F49" s="364">
        <v>0</v>
      </c>
      <c r="G49" s="364">
        <v>0</v>
      </c>
      <c r="H49" s="364">
        <v>0</v>
      </c>
      <c r="I49" s="364">
        <v>0</v>
      </c>
    </row>
    <row r="50" spans="1:9" ht="24.75" customHeight="1">
      <c r="A50" s="390"/>
      <c r="B50" s="328" t="s">
        <v>539</v>
      </c>
      <c r="C50" s="364">
        <v>1500</v>
      </c>
      <c r="D50" s="364">
        <v>1500</v>
      </c>
      <c r="E50" s="364">
        <v>0</v>
      </c>
      <c r="F50" s="364"/>
      <c r="G50" s="364"/>
      <c r="H50" s="364"/>
      <c r="I50" s="364"/>
    </row>
    <row r="51" spans="1:9" ht="26.25" customHeight="1">
      <c r="A51" s="357" t="s">
        <v>494</v>
      </c>
      <c r="B51" s="325" t="s">
        <v>489</v>
      </c>
      <c r="C51" s="362">
        <f>C53+C52+C55+C54</f>
        <v>1825576</v>
      </c>
      <c r="D51" s="362">
        <f>D53+D52+D55+D54</f>
        <v>1825576</v>
      </c>
      <c r="E51" s="362">
        <f>E53</f>
        <v>1815126</v>
      </c>
      <c r="F51" s="362">
        <f>F53</f>
        <v>0</v>
      </c>
      <c r="G51" s="362">
        <v>0</v>
      </c>
      <c r="H51" s="362">
        <v>0</v>
      </c>
      <c r="I51" s="362">
        <v>0</v>
      </c>
    </row>
    <row r="52" spans="1:9" ht="21.75" customHeight="1">
      <c r="A52" s="369"/>
      <c r="B52" s="370" t="s">
        <v>475</v>
      </c>
      <c r="C52" s="371">
        <v>250</v>
      </c>
      <c r="D52" s="371">
        <v>250</v>
      </c>
      <c r="E52" s="371">
        <v>0</v>
      </c>
      <c r="F52" s="371">
        <v>0</v>
      </c>
      <c r="G52" s="371">
        <v>0</v>
      </c>
      <c r="H52" s="371">
        <v>0</v>
      </c>
      <c r="I52" s="371">
        <v>0</v>
      </c>
    </row>
    <row r="53" spans="1:9" s="395" customFormat="1" ht="57.75" customHeight="1">
      <c r="A53" s="390"/>
      <c r="B53" s="396" t="s">
        <v>563</v>
      </c>
      <c r="C53" s="364">
        <v>1815126</v>
      </c>
      <c r="D53" s="364">
        <v>1815126</v>
      </c>
      <c r="E53" s="364">
        <v>1815126</v>
      </c>
      <c r="F53" s="364">
        <v>0</v>
      </c>
      <c r="G53" s="364">
        <v>0</v>
      </c>
      <c r="H53" s="364">
        <v>0</v>
      </c>
      <c r="I53" s="364">
        <v>0</v>
      </c>
    </row>
    <row r="54" spans="1:9" s="395" customFormat="1" ht="45.75" customHeight="1">
      <c r="A54" s="393"/>
      <c r="B54" s="399" t="s">
        <v>443</v>
      </c>
      <c r="C54" s="394">
        <v>7000</v>
      </c>
      <c r="D54" s="394">
        <v>7000</v>
      </c>
      <c r="E54" s="394">
        <v>0</v>
      </c>
      <c r="F54" s="394">
        <v>0</v>
      </c>
      <c r="G54" s="394">
        <v>0</v>
      </c>
      <c r="H54" s="394">
        <v>0</v>
      </c>
      <c r="I54" s="394">
        <v>0</v>
      </c>
    </row>
    <row r="55" spans="1:9" s="19" customFormat="1" ht="26.25" customHeight="1">
      <c r="A55" s="180"/>
      <c r="B55" s="372" t="s">
        <v>539</v>
      </c>
      <c r="C55" s="364">
        <v>3200</v>
      </c>
      <c r="D55" s="364">
        <v>3200</v>
      </c>
      <c r="E55" s="364">
        <v>0</v>
      </c>
      <c r="F55" s="364"/>
      <c r="G55" s="364"/>
      <c r="H55" s="364"/>
      <c r="I55" s="364"/>
    </row>
    <row r="56" spans="1:9" s="19" customFormat="1" ht="29.25" customHeight="1">
      <c r="A56" s="361">
        <v>900</v>
      </c>
      <c r="B56" s="340" t="s">
        <v>358</v>
      </c>
      <c r="C56" s="362">
        <f>C57</f>
        <v>33000</v>
      </c>
      <c r="D56" s="362">
        <f aca="true" t="shared" si="5" ref="D56:I56">D57</f>
        <v>33000</v>
      </c>
      <c r="E56" s="362">
        <f t="shared" si="5"/>
        <v>0</v>
      </c>
      <c r="F56" s="362">
        <f t="shared" si="5"/>
        <v>0</v>
      </c>
      <c r="G56" s="362">
        <f t="shared" si="5"/>
        <v>0</v>
      </c>
      <c r="H56" s="362">
        <f t="shared" si="5"/>
        <v>0</v>
      </c>
      <c r="I56" s="362">
        <f t="shared" si="5"/>
        <v>0</v>
      </c>
    </row>
    <row r="57" spans="1:9" s="19" customFormat="1" ht="24.75" customHeight="1">
      <c r="A57" s="391"/>
      <c r="B57" s="392" t="s">
        <v>566</v>
      </c>
      <c r="C57" s="364">
        <v>33000</v>
      </c>
      <c r="D57" s="364">
        <v>33000</v>
      </c>
      <c r="E57" s="364">
        <v>0</v>
      </c>
      <c r="F57" s="364">
        <v>0</v>
      </c>
      <c r="G57" s="364">
        <v>0</v>
      </c>
      <c r="H57" s="364">
        <v>0</v>
      </c>
      <c r="I57" s="364">
        <v>0</v>
      </c>
    </row>
    <row r="58" spans="1:9" s="19" customFormat="1" ht="24.75" customHeight="1">
      <c r="A58" s="361">
        <v>921</v>
      </c>
      <c r="B58" s="400" t="s">
        <v>364</v>
      </c>
      <c r="C58" s="367">
        <f>G58</f>
        <v>2700000</v>
      </c>
      <c r="D58" s="367">
        <v>0</v>
      </c>
      <c r="E58" s="367">
        <v>0</v>
      </c>
      <c r="F58" s="367">
        <v>0</v>
      </c>
      <c r="G58" s="367">
        <v>2700000</v>
      </c>
      <c r="H58" s="367">
        <v>2700000</v>
      </c>
      <c r="I58" s="362">
        <v>0</v>
      </c>
    </row>
    <row r="59" spans="1:9" s="19" customFormat="1" ht="31.5" customHeight="1">
      <c r="A59" s="391"/>
      <c r="B59" s="328" t="s">
        <v>569</v>
      </c>
      <c r="C59" s="368">
        <v>2700000</v>
      </c>
      <c r="D59" s="368">
        <v>0</v>
      </c>
      <c r="E59" s="368">
        <v>0</v>
      </c>
      <c r="F59" s="368">
        <v>0</v>
      </c>
      <c r="G59" s="368">
        <v>2700000</v>
      </c>
      <c r="H59" s="368">
        <v>2700000</v>
      </c>
      <c r="I59" s="364">
        <v>0</v>
      </c>
    </row>
    <row r="60" spans="1:9" s="1" customFormat="1" ht="17.25" customHeight="1">
      <c r="A60" s="357" t="s">
        <v>386</v>
      </c>
      <c r="B60" s="355" t="s">
        <v>419</v>
      </c>
      <c r="C60" s="367">
        <f>C61</f>
        <v>10000</v>
      </c>
      <c r="D60" s="367">
        <f aca="true" t="shared" si="6" ref="D60:I60">D61</f>
        <v>10000</v>
      </c>
      <c r="E60" s="367">
        <f t="shared" si="6"/>
        <v>0</v>
      </c>
      <c r="F60" s="367">
        <f t="shared" si="6"/>
        <v>0</v>
      </c>
      <c r="G60" s="367">
        <f t="shared" si="6"/>
        <v>0</v>
      </c>
      <c r="H60" s="367">
        <f t="shared" si="6"/>
        <v>0</v>
      </c>
      <c r="I60" s="362">
        <f t="shared" si="6"/>
        <v>0</v>
      </c>
    </row>
    <row r="61" spans="1:9" ht="19.5" customHeight="1">
      <c r="A61" s="181"/>
      <c r="B61" s="354" t="s">
        <v>234</v>
      </c>
      <c r="C61" s="368">
        <v>10000</v>
      </c>
      <c r="D61" s="368">
        <v>10000</v>
      </c>
      <c r="E61" s="368">
        <v>0</v>
      </c>
      <c r="F61" s="368">
        <v>0</v>
      </c>
      <c r="G61" s="368">
        <v>0</v>
      </c>
      <c r="H61" s="368">
        <v>0</v>
      </c>
      <c r="I61" s="364">
        <v>0</v>
      </c>
    </row>
    <row r="62" spans="1:9" ht="30" customHeight="1">
      <c r="A62" s="409" t="s">
        <v>26</v>
      </c>
      <c r="B62" s="410"/>
      <c r="C62" s="401">
        <f>C10+C14+C18+C20+C22+C38+C42+C48+C51+C56+C60+C58+C12</f>
        <v>36140089.8</v>
      </c>
      <c r="D62" s="401">
        <f>D10+D14+D18+D20+D22+D38+D42+D48+D51+D56+D60</f>
        <v>32460089.8</v>
      </c>
      <c r="E62" s="401">
        <f>E10+E14+E18+E20+E22+E38+E42+E48+E51+E56+E60</f>
        <v>2523735</v>
      </c>
      <c r="F62" s="401">
        <f>F10+F14+F18+F20+F22+F38+F42+F48+F51+F56+F60</f>
        <v>56014.8</v>
      </c>
      <c r="G62" s="401">
        <f>G10+G14+G18+G20+G22+G38+G42+G48+G51+G56+G60+G58+G12</f>
        <v>3680000</v>
      </c>
      <c r="H62" s="401">
        <f>H10+H14+H18+H20+H22+H38+H42+H48+H51+H56+H60+H58+H12</f>
        <v>3680000</v>
      </c>
      <c r="I62" s="363">
        <f>I10+I14+I18+I20+I22+I38+I42+I48+I51+I56+I60</f>
        <v>0</v>
      </c>
    </row>
    <row r="63" spans="1:9" ht="12.75">
      <c r="A63"/>
      <c r="B63" s="3"/>
      <c r="C63"/>
      <c r="D63"/>
      <c r="H63" s="121"/>
      <c r="I63" s="121"/>
    </row>
    <row r="64" spans="1:9" ht="12.75">
      <c r="A64" s="5" t="s">
        <v>6</v>
      </c>
      <c r="B64" s="3"/>
      <c r="C64"/>
      <c r="D64"/>
      <c r="H64" s="121"/>
      <c r="I64" s="121"/>
    </row>
    <row r="65" spans="1:9" ht="12.75">
      <c r="A65"/>
      <c r="B65" s="3"/>
      <c r="C65"/>
      <c r="D65"/>
      <c r="H65" s="121"/>
      <c r="I65" s="121"/>
    </row>
    <row r="66" spans="1:9" ht="12.75">
      <c r="A66"/>
      <c r="B66" s="3"/>
      <c r="C66"/>
      <c r="D66"/>
      <c r="H66" s="121"/>
      <c r="I66" s="121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11">
    <mergeCell ref="E7:F7"/>
    <mergeCell ref="G7:G8"/>
    <mergeCell ref="H7:I7"/>
    <mergeCell ref="A5:A6"/>
    <mergeCell ref="B5:B6"/>
    <mergeCell ref="G1:I1"/>
    <mergeCell ref="A62:B62"/>
    <mergeCell ref="C5:I5"/>
    <mergeCell ref="C6:C8"/>
    <mergeCell ref="D6:I6"/>
    <mergeCell ref="D7:D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49" t="s">
        <v>440</v>
      </c>
      <c r="E1" s="449"/>
    </row>
    <row r="2" ht="12.75">
      <c r="E2" s="319" t="s">
        <v>545</v>
      </c>
    </row>
    <row r="3" spans="1:8" ht="48.75" customHeight="1" hidden="1">
      <c r="A3" s="469"/>
      <c r="B3" s="469"/>
      <c r="C3" s="469"/>
      <c r="D3" s="469"/>
      <c r="E3" s="469"/>
      <c r="F3" s="469"/>
      <c r="G3" s="469"/>
      <c r="H3" s="469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0"/>
      <c r="G5" s="470"/>
      <c r="H5" s="266"/>
    </row>
    <row r="6" spans="1:8" s="47" customFormat="1" ht="65.25" customHeight="1">
      <c r="A6" s="451" t="s">
        <v>549</v>
      </c>
      <c r="B6" s="451"/>
      <c r="C6" s="451"/>
      <c r="D6" s="451"/>
      <c r="E6" s="451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46" t="s">
        <v>35</v>
      </c>
      <c r="B8" s="446" t="s">
        <v>0</v>
      </c>
      <c r="C8" s="446" t="s">
        <v>8</v>
      </c>
      <c r="D8" s="447" t="s">
        <v>98</v>
      </c>
      <c r="E8" s="465" t="s">
        <v>99</v>
      </c>
      <c r="F8" s="262"/>
      <c r="G8" s="262"/>
      <c r="H8" s="261"/>
    </row>
    <row r="9" spans="1:8" ht="65.25" customHeight="1">
      <c r="A9" s="446"/>
      <c r="B9" s="446"/>
      <c r="C9" s="446"/>
      <c r="D9" s="447"/>
      <c r="E9" s="466"/>
      <c r="F9" s="153"/>
      <c r="G9" s="153"/>
      <c r="H9" s="263"/>
    </row>
    <row r="10" spans="1:8" s="1" customFormat="1" ht="19.5" customHeight="1">
      <c r="A10" s="446"/>
      <c r="B10" s="446"/>
      <c r="C10" s="446"/>
      <c r="D10" s="447"/>
      <c r="E10" s="467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387</v>
      </c>
      <c r="E12" s="336">
        <f>E13+E14</f>
        <v>161089</v>
      </c>
      <c r="F12" s="269"/>
      <c r="G12" s="269"/>
      <c r="H12" s="270"/>
    </row>
    <row r="13" spans="1:8" s="271" customFormat="1" ht="31.5" customHeight="1">
      <c r="A13" s="386">
        <v>1</v>
      </c>
      <c r="B13" s="386">
        <v>600</v>
      </c>
      <c r="C13" s="386">
        <v>60014</v>
      </c>
      <c r="D13" s="388" t="s">
        <v>550</v>
      </c>
      <c r="E13" s="387">
        <v>157389</v>
      </c>
      <c r="F13" s="269"/>
      <c r="G13" s="269"/>
      <c r="H13" s="270"/>
    </row>
    <row r="14" spans="1:8" s="1" customFormat="1" ht="28.5" customHeight="1">
      <c r="A14" s="373">
        <v>1</v>
      </c>
      <c r="B14" s="373">
        <v>801</v>
      </c>
      <c r="C14" s="373">
        <v>80195</v>
      </c>
      <c r="D14" s="68" t="s">
        <v>517</v>
      </c>
      <c r="E14" s="353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382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1" t="s">
        <v>1</v>
      </c>
      <c r="B21" s="471"/>
      <c r="C21" s="471"/>
      <c r="D21" s="471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518</v>
      </c>
      <c r="E25" s="376">
        <f>E26+E27+E28+E29+E30</f>
        <v>343000</v>
      </c>
      <c r="F25" s="262"/>
      <c r="G25" s="262"/>
      <c r="H25" s="264"/>
    </row>
    <row r="26" spans="1:8" s="6" customFormat="1" ht="27" customHeight="1">
      <c r="A26" s="373">
        <v>1</v>
      </c>
      <c r="B26" s="373">
        <v>921</v>
      </c>
      <c r="C26" s="373">
        <v>92105</v>
      </c>
      <c r="D26" s="352" t="s">
        <v>491</v>
      </c>
      <c r="E26" s="375">
        <v>25000</v>
      </c>
      <c r="F26" s="329"/>
      <c r="G26" s="329"/>
      <c r="H26" s="330"/>
    </row>
    <row r="27" spans="1:8" s="6" customFormat="1" ht="27" customHeight="1">
      <c r="A27" s="373">
        <v>2</v>
      </c>
      <c r="B27" s="373">
        <v>921</v>
      </c>
      <c r="C27" s="373">
        <v>92195</v>
      </c>
      <c r="D27" s="374" t="s">
        <v>492</v>
      </c>
      <c r="E27" s="375">
        <v>8000</v>
      </c>
      <c r="F27" s="329"/>
      <c r="G27" s="329"/>
      <c r="H27" s="330"/>
    </row>
    <row r="28" spans="1:8" s="6" customFormat="1" ht="42.75" customHeight="1">
      <c r="A28" s="373">
        <v>3</v>
      </c>
      <c r="B28" s="373">
        <v>921</v>
      </c>
      <c r="C28" s="373">
        <v>92195</v>
      </c>
      <c r="D28" s="352" t="s">
        <v>493</v>
      </c>
      <c r="E28" s="375">
        <v>30000</v>
      </c>
      <c r="F28" s="329"/>
      <c r="G28" s="329"/>
      <c r="H28" s="330"/>
    </row>
    <row r="29" spans="1:8" s="140" customFormat="1" ht="27" customHeight="1">
      <c r="A29" s="373">
        <v>4</v>
      </c>
      <c r="B29" s="373">
        <v>921</v>
      </c>
      <c r="C29" s="373">
        <v>92120</v>
      </c>
      <c r="D29" s="352" t="s">
        <v>444</v>
      </c>
      <c r="E29" s="375">
        <v>100000</v>
      </c>
      <c r="F29" s="153"/>
      <c r="G29" s="153"/>
      <c r="H29" s="42"/>
    </row>
    <row r="30" spans="1:8" s="309" customFormat="1" ht="39.75" customHeight="1">
      <c r="A30" s="373">
        <v>5</v>
      </c>
      <c r="B30" s="373">
        <v>926</v>
      </c>
      <c r="C30" s="373">
        <v>92605</v>
      </c>
      <c r="D30" s="352" t="s">
        <v>551</v>
      </c>
      <c r="E30" s="375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68" t="s">
        <v>1</v>
      </c>
      <c r="B32" s="468"/>
      <c r="C32" s="468"/>
      <c r="D32" s="468"/>
      <c r="E32" s="303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1" t="s">
        <v>84</v>
      </c>
      <c r="B3" s="451"/>
      <c r="C3" s="451"/>
      <c r="D3" s="451"/>
      <c r="E3" s="451"/>
      <c r="F3" s="451"/>
      <c r="G3" s="451"/>
    </row>
    <row r="4" ht="12.75">
      <c r="G4" s="46"/>
    </row>
    <row r="5" spans="1:7" s="47" customFormat="1" ht="20.25" customHeight="1">
      <c r="A5" s="446" t="s">
        <v>0</v>
      </c>
      <c r="B5" s="452" t="s">
        <v>8</v>
      </c>
      <c r="C5" s="452" t="s">
        <v>79</v>
      </c>
      <c r="D5" s="447" t="s">
        <v>77</v>
      </c>
      <c r="E5" s="447" t="s">
        <v>83</v>
      </c>
      <c r="F5" s="447" t="s">
        <v>78</v>
      </c>
      <c r="G5" s="447"/>
    </row>
    <row r="6" spans="1:7" s="47" customFormat="1" ht="65.25" customHeight="1">
      <c r="A6" s="446"/>
      <c r="B6" s="453"/>
      <c r="C6" s="453"/>
      <c r="D6" s="446"/>
      <c r="E6" s="447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68" t="s">
        <v>1</v>
      </c>
      <c r="B21" s="468"/>
      <c r="C21" s="468"/>
      <c r="D21" s="468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45" t="s">
        <v>97</v>
      </c>
      <c r="B3" s="445"/>
      <c r="C3" s="445"/>
      <c r="D3" s="445"/>
      <c r="E3" s="445"/>
      <c r="F3" s="445"/>
    </row>
    <row r="4" spans="4:6" ht="19.5" customHeight="1">
      <c r="D4" s="3"/>
      <c r="E4" s="3"/>
      <c r="F4" s="55"/>
    </row>
    <row r="5" spans="1:6" ht="19.5" customHeight="1">
      <c r="A5" s="446" t="s">
        <v>35</v>
      </c>
      <c r="B5" s="446" t="s">
        <v>0</v>
      </c>
      <c r="C5" s="446" t="s">
        <v>8</v>
      </c>
      <c r="D5" s="447" t="s">
        <v>93</v>
      </c>
      <c r="E5" s="447" t="s">
        <v>94</v>
      </c>
      <c r="F5" s="447" t="s">
        <v>95</v>
      </c>
    </row>
    <row r="6" spans="1:6" ht="19.5" customHeight="1">
      <c r="A6" s="446"/>
      <c r="B6" s="446"/>
      <c r="C6" s="446"/>
      <c r="D6" s="447"/>
      <c r="E6" s="447"/>
      <c r="F6" s="447"/>
    </row>
    <row r="7" spans="1:6" ht="19.5" customHeight="1">
      <c r="A7" s="446"/>
      <c r="B7" s="446"/>
      <c r="C7" s="446"/>
      <c r="D7" s="447"/>
      <c r="E7" s="447"/>
      <c r="F7" s="447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62" t="s">
        <v>1</v>
      </c>
      <c r="B14" s="463"/>
      <c r="C14" s="463"/>
      <c r="D14" s="464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1" t="s">
        <v>101</v>
      </c>
      <c r="B3" s="451"/>
      <c r="C3" s="451"/>
      <c r="D3" s="451"/>
      <c r="E3" s="451"/>
    </row>
    <row r="4" spans="4:5" ht="19.5" customHeight="1">
      <c r="D4" s="3"/>
      <c r="E4" s="55"/>
    </row>
    <row r="5" spans="1:5" ht="19.5" customHeight="1">
      <c r="A5" s="446" t="s">
        <v>35</v>
      </c>
      <c r="B5" s="446" t="s">
        <v>0</v>
      </c>
      <c r="C5" s="446" t="s">
        <v>8</v>
      </c>
      <c r="D5" s="447" t="s">
        <v>98</v>
      </c>
      <c r="E5" s="472" t="s">
        <v>99</v>
      </c>
    </row>
    <row r="6" spans="1:5" ht="19.5" customHeight="1">
      <c r="A6" s="446"/>
      <c r="B6" s="446"/>
      <c r="C6" s="446"/>
      <c r="D6" s="447"/>
      <c r="E6" s="473"/>
    </row>
    <row r="7" spans="1:5" ht="19.5" customHeight="1">
      <c r="A7" s="446"/>
      <c r="B7" s="446"/>
      <c r="C7" s="446"/>
      <c r="D7" s="447"/>
      <c r="E7" s="474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62" t="s">
        <v>1</v>
      </c>
      <c r="B14" s="463"/>
      <c r="C14" s="463"/>
      <c r="D14" s="464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19" t="s">
        <v>441</v>
      </c>
    </row>
    <row r="2" ht="12.75">
      <c r="H2" s="319" t="s">
        <v>545</v>
      </c>
    </row>
    <row r="3" ht="7.5" customHeight="1"/>
    <row r="4" spans="1:7" ht="16.5">
      <c r="A4" s="475" t="s">
        <v>485</v>
      </c>
      <c r="B4" s="475"/>
      <c r="C4" s="475"/>
      <c r="D4" s="475"/>
      <c r="E4" s="475"/>
      <c r="F4" s="475"/>
      <c r="G4" s="475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52" t="s">
        <v>35</v>
      </c>
      <c r="B7" s="472" t="s">
        <v>102</v>
      </c>
      <c r="C7" s="465" t="s">
        <v>106</v>
      </c>
      <c r="D7" s="479" t="s">
        <v>107</v>
      </c>
      <c r="E7" s="480"/>
      <c r="F7" s="479" t="s">
        <v>224</v>
      </c>
      <c r="G7" s="481"/>
      <c r="H7" s="465" t="s">
        <v>108</v>
      </c>
    </row>
    <row r="8" spans="1:8" ht="15" customHeight="1">
      <c r="A8" s="476"/>
      <c r="B8" s="477"/>
      <c r="C8" s="466"/>
      <c r="D8" s="465" t="s">
        <v>103</v>
      </c>
      <c r="E8" s="167" t="s">
        <v>11</v>
      </c>
      <c r="F8" s="465" t="s">
        <v>103</v>
      </c>
      <c r="G8" s="147" t="s">
        <v>11</v>
      </c>
      <c r="H8" s="466"/>
    </row>
    <row r="9" spans="1:8" ht="18" customHeight="1">
      <c r="A9" s="476"/>
      <c r="B9" s="477"/>
      <c r="C9" s="466"/>
      <c r="D9" s="466"/>
      <c r="E9" s="465" t="s">
        <v>225</v>
      </c>
      <c r="F9" s="466"/>
      <c r="G9" s="465" t="s">
        <v>226</v>
      </c>
      <c r="H9" s="466"/>
    </row>
    <row r="10" spans="1:8" ht="42" customHeight="1">
      <c r="A10" s="453"/>
      <c r="B10" s="478"/>
      <c r="C10" s="467"/>
      <c r="D10" s="467"/>
      <c r="E10" s="467"/>
      <c r="F10" s="467"/>
      <c r="G10" s="467"/>
      <c r="H10" s="467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284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35">
        <v>275000</v>
      </c>
    </row>
    <row r="13" spans="1:8" ht="19.5" customHeight="1">
      <c r="A13" s="282"/>
      <c r="B13" s="333"/>
      <c r="C13" s="283"/>
      <c r="D13" s="283"/>
      <c r="E13" s="283"/>
      <c r="F13" s="283"/>
      <c r="G13" s="283"/>
      <c r="H13" s="334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09" t="s">
        <v>1</v>
      </c>
      <c r="B18" s="410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442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463</v>
      </c>
      <c r="J2" s="131"/>
      <c r="K2" s="319" t="s">
        <v>545</v>
      </c>
    </row>
    <row r="3" spans="1:11" ht="21" customHeight="1">
      <c r="A3" s="483" t="s">
        <v>546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46" t="s">
        <v>35</v>
      </c>
      <c r="B5" s="446" t="s">
        <v>0</v>
      </c>
      <c r="C5" s="446" t="s">
        <v>118</v>
      </c>
      <c r="D5" s="447" t="s">
        <v>214</v>
      </c>
      <c r="E5" s="448" t="s">
        <v>119</v>
      </c>
      <c r="F5" s="448" t="s">
        <v>120</v>
      </c>
      <c r="G5" s="448"/>
      <c r="H5" s="448"/>
      <c r="I5" s="448"/>
      <c r="J5" s="448"/>
      <c r="K5" s="447" t="s">
        <v>121</v>
      </c>
    </row>
    <row r="6" spans="1:11" ht="15" customHeight="1">
      <c r="A6" s="446"/>
      <c r="B6" s="446"/>
      <c r="C6" s="446"/>
      <c r="D6" s="447"/>
      <c r="E6" s="448"/>
      <c r="F6" s="448" t="s">
        <v>547</v>
      </c>
      <c r="G6" s="448" t="s">
        <v>122</v>
      </c>
      <c r="H6" s="448"/>
      <c r="I6" s="448"/>
      <c r="J6" s="448"/>
      <c r="K6" s="447"/>
    </row>
    <row r="7" spans="1:11" ht="15" customHeight="1">
      <c r="A7" s="446"/>
      <c r="B7" s="446"/>
      <c r="C7" s="446"/>
      <c r="D7" s="447"/>
      <c r="E7" s="448"/>
      <c r="F7" s="448"/>
      <c r="G7" s="448" t="s">
        <v>123</v>
      </c>
      <c r="H7" s="448" t="s">
        <v>124</v>
      </c>
      <c r="I7" s="448" t="s">
        <v>125</v>
      </c>
      <c r="J7" s="448" t="s">
        <v>126</v>
      </c>
      <c r="K7" s="447"/>
    </row>
    <row r="8" spans="1:11" ht="18" customHeight="1">
      <c r="A8" s="446"/>
      <c r="B8" s="446"/>
      <c r="C8" s="446"/>
      <c r="D8" s="447"/>
      <c r="E8" s="448"/>
      <c r="F8" s="448"/>
      <c r="G8" s="448"/>
      <c r="H8" s="448"/>
      <c r="I8" s="448"/>
      <c r="J8" s="448"/>
      <c r="K8" s="447"/>
    </row>
    <row r="9" spans="1:11" ht="15.75" customHeight="1">
      <c r="A9" s="446"/>
      <c r="B9" s="446"/>
      <c r="C9" s="446"/>
      <c r="D9" s="447"/>
      <c r="E9" s="448"/>
      <c r="F9" s="448"/>
      <c r="G9" s="448"/>
      <c r="H9" s="448"/>
      <c r="I9" s="448"/>
      <c r="J9" s="448"/>
      <c r="K9" s="447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269</v>
      </c>
      <c r="C11" s="181" t="s">
        <v>298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417</v>
      </c>
    </row>
    <row r="12" spans="1:11" ht="19.5" customHeight="1" hidden="1">
      <c r="A12" s="180"/>
      <c r="B12" s="181" t="s">
        <v>232</v>
      </c>
      <c r="C12" s="181" t="s">
        <v>273</v>
      </c>
      <c r="D12" s="182" t="s">
        <v>294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288</v>
      </c>
    </row>
    <row r="13" spans="1:11" ht="19.5" customHeight="1" hidden="1">
      <c r="A13" s="180"/>
      <c r="B13" s="181" t="s">
        <v>246</v>
      </c>
      <c r="C13" s="181" t="s">
        <v>275</v>
      </c>
      <c r="D13" s="182" t="s">
        <v>292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289</v>
      </c>
    </row>
    <row r="14" spans="1:11" ht="19.5" customHeight="1" hidden="1">
      <c r="A14" s="180"/>
      <c r="B14" s="181" t="s">
        <v>246</v>
      </c>
      <c r="C14" s="181" t="s">
        <v>275</v>
      </c>
      <c r="D14" s="182" t="s">
        <v>293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289</v>
      </c>
    </row>
    <row r="15" spans="1:11" ht="19.5" customHeight="1" hidden="1">
      <c r="A15" s="180"/>
      <c r="B15" s="181" t="s">
        <v>246</v>
      </c>
      <c r="C15" s="181" t="s">
        <v>276</v>
      </c>
      <c r="D15" s="182" t="s">
        <v>291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290</v>
      </c>
    </row>
    <row r="16" spans="1:11" ht="52.5" customHeight="1" hidden="1">
      <c r="A16" s="180"/>
      <c r="B16" s="181" t="s">
        <v>228</v>
      </c>
      <c r="C16" s="181" t="s">
        <v>263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417</v>
      </c>
    </row>
    <row r="17" spans="1:11" ht="52.5" customHeight="1" hidden="1">
      <c r="A17" s="180"/>
      <c r="B17" s="181" t="s">
        <v>237</v>
      </c>
      <c r="C17" s="181" t="s">
        <v>313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417</v>
      </c>
    </row>
    <row r="18" spans="1:11" ht="52.5" customHeight="1" hidden="1">
      <c r="A18" s="180"/>
      <c r="B18" s="181" t="s">
        <v>246</v>
      </c>
      <c r="C18" s="181" t="s">
        <v>337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417</v>
      </c>
    </row>
    <row r="19" spans="1:11" ht="47.25" customHeight="1" hidden="1">
      <c r="A19" s="180"/>
      <c r="B19" s="181" t="s">
        <v>363</v>
      </c>
      <c r="C19" s="181" t="s">
        <v>449</v>
      </c>
      <c r="D19" s="182" t="s">
        <v>481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417</v>
      </c>
    </row>
    <row r="20" spans="1:11" ht="60" customHeight="1">
      <c r="A20" s="180">
        <v>1</v>
      </c>
      <c r="B20" s="181" t="s">
        <v>230</v>
      </c>
      <c r="C20" s="181" t="s">
        <v>299</v>
      </c>
      <c r="D20" s="182" t="s">
        <v>548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540</v>
      </c>
      <c r="J20" s="178">
        <v>0</v>
      </c>
      <c r="K20" s="182" t="s">
        <v>417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417</v>
      </c>
    </row>
    <row r="22" spans="1:11" ht="47.25" customHeight="1" hidden="1">
      <c r="A22" s="180">
        <v>7</v>
      </c>
      <c r="B22" s="181" t="s">
        <v>357</v>
      </c>
      <c r="C22" s="181" t="s">
        <v>361</v>
      </c>
      <c r="D22" s="182" t="s">
        <v>457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417</v>
      </c>
    </row>
    <row r="23" spans="1:11" s="19" customFormat="1" ht="19.5" customHeight="1">
      <c r="A23" s="482" t="s">
        <v>1</v>
      </c>
      <c r="B23" s="482"/>
      <c r="C23" s="482"/>
      <c r="D23" s="482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524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F6:F9"/>
    <mergeCell ref="G6:J6"/>
    <mergeCell ref="G7:G9"/>
    <mergeCell ref="H7:H9"/>
    <mergeCell ref="I7:I9"/>
    <mergeCell ref="J7:J9"/>
    <mergeCell ref="A23:D23"/>
    <mergeCell ref="D5:D9"/>
    <mergeCell ref="E5:E9"/>
    <mergeCell ref="F5:J5"/>
    <mergeCell ref="A3:K3"/>
    <mergeCell ref="A5:A9"/>
    <mergeCell ref="B5:B9"/>
    <mergeCell ref="C5:C9"/>
    <mergeCell ref="K5:K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1" t="s">
        <v>486</v>
      </c>
    </row>
    <row r="2" spans="1:7" ht="12.75">
      <c r="A2" s="3"/>
      <c r="B2" s="3"/>
      <c r="C2" s="3"/>
      <c r="D2" s="131"/>
      <c r="E2" s="131"/>
      <c r="F2" s="131"/>
      <c r="G2" s="319" t="s">
        <v>538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84" t="s">
        <v>542</v>
      </c>
      <c r="B4" s="484"/>
      <c r="C4" s="484"/>
      <c r="D4" s="484"/>
      <c r="E4" s="484"/>
      <c r="F4" s="484"/>
      <c r="G4" s="484"/>
    </row>
    <row r="5" spans="1:7" ht="15.75">
      <c r="A5" s="321"/>
      <c r="B5" s="322"/>
      <c r="C5" s="322"/>
      <c r="D5" s="322"/>
      <c r="E5" s="322"/>
      <c r="F5" s="322"/>
      <c r="G5" s="322"/>
    </row>
    <row r="6" spans="1:7" ht="12.75">
      <c r="A6" s="446" t="s">
        <v>0</v>
      </c>
      <c r="B6" s="452" t="s">
        <v>8</v>
      </c>
      <c r="C6" s="452" t="s">
        <v>79</v>
      </c>
      <c r="D6" s="448" t="s">
        <v>77</v>
      </c>
      <c r="E6" s="448" t="s">
        <v>83</v>
      </c>
      <c r="F6" s="448" t="s">
        <v>78</v>
      </c>
      <c r="G6" s="448"/>
    </row>
    <row r="7" spans="1:7" ht="25.5">
      <c r="A7" s="446"/>
      <c r="B7" s="453"/>
      <c r="C7" s="453"/>
      <c r="D7" s="454"/>
      <c r="E7" s="448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3">
        <v>754</v>
      </c>
      <c r="B9" s="323"/>
      <c r="C9" s="325" t="s">
        <v>260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2"/>
      <c r="B10" s="332">
        <v>75412</v>
      </c>
      <c r="C10" s="382" t="s">
        <v>541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236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258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452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451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260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314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259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249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515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516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486</v>
      </c>
    </row>
    <row r="2" spans="1:7" ht="14.25" customHeight="1">
      <c r="A2" s="3"/>
      <c r="B2" s="3"/>
      <c r="C2" s="3"/>
      <c r="D2" s="131"/>
      <c r="E2" s="131"/>
      <c r="F2" s="131"/>
      <c r="G2" s="319" t="s">
        <v>487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84" t="s">
        <v>488</v>
      </c>
      <c r="B4" s="484"/>
      <c r="C4" s="484"/>
      <c r="D4" s="484"/>
      <c r="E4" s="484"/>
      <c r="F4" s="484"/>
      <c r="G4" s="484"/>
    </row>
    <row r="5" spans="1:7" ht="12.75">
      <c r="A5" s="446" t="s">
        <v>0</v>
      </c>
      <c r="B5" s="452" t="s">
        <v>8</v>
      </c>
      <c r="C5" s="452" t="s">
        <v>79</v>
      </c>
      <c r="D5" s="448" t="s">
        <v>77</v>
      </c>
      <c r="E5" s="448" t="s">
        <v>83</v>
      </c>
      <c r="F5" s="448" t="s">
        <v>78</v>
      </c>
      <c r="G5" s="448"/>
    </row>
    <row r="6" spans="1:7" ht="25.5">
      <c r="A6" s="446"/>
      <c r="B6" s="453"/>
      <c r="C6" s="453"/>
      <c r="D6" s="454"/>
      <c r="E6" s="448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301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418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236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258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452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451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260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314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259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249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261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262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1" t="s">
        <v>212</v>
      </c>
      <c r="B4" s="451"/>
      <c r="C4" s="451"/>
      <c r="D4" s="445"/>
      <c r="E4" s="445"/>
      <c r="F4" s="445"/>
      <c r="G4" s="445"/>
      <c r="H4" s="445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2" t="s">
        <v>35</v>
      </c>
      <c r="B7" s="452" t="s">
        <v>0</v>
      </c>
      <c r="C7" s="452" t="s">
        <v>8</v>
      </c>
      <c r="D7" s="472" t="s">
        <v>109</v>
      </c>
      <c r="E7" s="472" t="s">
        <v>210</v>
      </c>
      <c r="F7" s="485" t="s">
        <v>120</v>
      </c>
      <c r="G7" s="486"/>
      <c r="H7" s="487"/>
    </row>
    <row r="8" spans="1:8" ht="15" customHeight="1">
      <c r="A8" s="476"/>
      <c r="B8" s="476"/>
      <c r="C8" s="476"/>
      <c r="D8" s="477"/>
      <c r="E8" s="473"/>
      <c r="F8" s="488"/>
      <c r="G8" s="489"/>
      <c r="H8" s="490"/>
    </row>
    <row r="9" spans="1:8" ht="15" customHeight="1">
      <c r="A9" s="476"/>
      <c r="B9" s="476"/>
      <c r="C9" s="476"/>
      <c r="D9" s="477"/>
      <c r="E9" s="473"/>
      <c r="F9" s="114"/>
      <c r="G9" s="485" t="s">
        <v>220</v>
      </c>
      <c r="H9" s="487"/>
    </row>
    <row r="10" spans="1:8" ht="15" customHeight="1">
      <c r="A10" s="476"/>
      <c r="B10" s="476"/>
      <c r="C10" s="476"/>
      <c r="D10" s="477"/>
      <c r="E10" s="473"/>
      <c r="F10" s="114" t="s">
        <v>218</v>
      </c>
      <c r="G10" s="488"/>
      <c r="H10" s="490"/>
    </row>
    <row r="11" spans="1:8" ht="18" customHeight="1">
      <c r="A11" s="476"/>
      <c r="B11" s="476"/>
      <c r="C11" s="476"/>
      <c r="D11" s="477"/>
      <c r="E11" s="473"/>
      <c r="F11" s="114" t="s">
        <v>219</v>
      </c>
      <c r="G11" s="114" t="s">
        <v>3</v>
      </c>
      <c r="H11" s="114" t="s">
        <v>9</v>
      </c>
    </row>
    <row r="12" spans="1:8" ht="42" customHeight="1">
      <c r="A12" s="453"/>
      <c r="B12" s="453"/>
      <c r="C12" s="453"/>
      <c r="D12" s="478"/>
      <c r="E12" s="474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09" t="s">
        <v>1</v>
      </c>
      <c r="B20" s="426"/>
      <c r="C20" s="426"/>
      <c r="D20" s="410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406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385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55" t="s">
        <v>389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46" t="s">
        <v>35</v>
      </c>
      <c r="B6" s="446" t="s">
        <v>0</v>
      </c>
      <c r="C6" s="446" t="s">
        <v>118</v>
      </c>
      <c r="D6" s="447" t="s">
        <v>136</v>
      </c>
      <c r="E6" s="472" t="s">
        <v>137</v>
      </c>
      <c r="F6" s="448" t="s">
        <v>119</v>
      </c>
      <c r="G6" s="465" t="s">
        <v>132</v>
      </c>
      <c r="H6" s="448" t="s">
        <v>120</v>
      </c>
      <c r="I6" s="448"/>
      <c r="J6" s="448"/>
      <c r="K6" s="448"/>
      <c r="L6" s="448"/>
      <c r="M6" s="448"/>
      <c r="N6" s="448"/>
      <c r="O6" s="448" t="s">
        <v>121</v>
      </c>
    </row>
    <row r="7" spans="1:15" ht="12.75">
      <c r="A7" s="446"/>
      <c r="B7" s="446"/>
      <c r="C7" s="446"/>
      <c r="D7" s="447"/>
      <c r="E7" s="473"/>
      <c r="F7" s="448"/>
      <c r="G7" s="466"/>
      <c r="H7" s="448" t="s">
        <v>395</v>
      </c>
      <c r="I7" s="448" t="s">
        <v>122</v>
      </c>
      <c r="J7" s="448"/>
      <c r="K7" s="448"/>
      <c r="L7" s="448"/>
      <c r="M7" s="448" t="s">
        <v>139</v>
      </c>
      <c r="N7" s="448" t="s">
        <v>175</v>
      </c>
      <c r="O7" s="448"/>
    </row>
    <row r="8" spans="1:15" ht="19.5" customHeight="1">
      <c r="A8" s="446"/>
      <c r="B8" s="446"/>
      <c r="C8" s="446"/>
      <c r="D8" s="447"/>
      <c r="E8" s="473"/>
      <c r="F8" s="448"/>
      <c r="G8" s="466"/>
      <c r="H8" s="448"/>
      <c r="I8" s="448" t="s">
        <v>123</v>
      </c>
      <c r="J8" s="491" t="s">
        <v>138</v>
      </c>
      <c r="K8" s="448" t="s">
        <v>134</v>
      </c>
      <c r="L8" s="448" t="s">
        <v>126</v>
      </c>
      <c r="M8" s="448"/>
      <c r="N8" s="448"/>
      <c r="O8" s="448"/>
    </row>
    <row r="9" spans="1:15" ht="19.5" customHeight="1">
      <c r="A9" s="446"/>
      <c r="B9" s="446"/>
      <c r="C9" s="446"/>
      <c r="D9" s="447"/>
      <c r="E9" s="473"/>
      <c r="F9" s="448"/>
      <c r="G9" s="466"/>
      <c r="H9" s="448"/>
      <c r="I9" s="448"/>
      <c r="J9" s="491"/>
      <c r="K9" s="448"/>
      <c r="L9" s="448"/>
      <c r="M9" s="448"/>
      <c r="N9" s="448"/>
      <c r="O9" s="448"/>
    </row>
    <row r="10" spans="1:15" ht="26.25" customHeight="1">
      <c r="A10" s="446"/>
      <c r="B10" s="446"/>
      <c r="C10" s="446"/>
      <c r="D10" s="447"/>
      <c r="E10" s="474"/>
      <c r="F10" s="448"/>
      <c r="G10" s="467"/>
      <c r="H10" s="448"/>
      <c r="I10" s="448"/>
      <c r="J10" s="491"/>
      <c r="K10" s="448"/>
      <c r="L10" s="448"/>
      <c r="M10" s="448"/>
      <c r="N10" s="448"/>
      <c r="O10" s="448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263</v>
      </c>
      <c r="D12" s="182" t="s">
        <v>408</v>
      </c>
      <c r="E12" s="180" t="s">
        <v>285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396</v>
      </c>
      <c r="L12" s="178">
        <v>469528</v>
      </c>
      <c r="M12" s="178">
        <v>0</v>
      </c>
      <c r="N12" s="178">
        <v>0</v>
      </c>
      <c r="O12" s="175" t="s">
        <v>397</v>
      </c>
    </row>
    <row r="13" spans="1:15" ht="66.75" customHeight="1">
      <c r="A13" s="282" t="s">
        <v>40</v>
      </c>
      <c r="B13" s="281" t="s">
        <v>228</v>
      </c>
      <c r="C13" s="281" t="s">
        <v>263</v>
      </c>
      <c r="D13" s="92" t="s">
        <v>398</v>
      </c>
      <c r="E13" s="282" t="s">
        <v>399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400</v>
      </c>
      <c r="L13" s="283">
        <v>0</v>
      </c>
      <c r="M13" s="283">
        <v>0</v>
      </c>
      <c r="N13" s="283">
        <v>0</v>
      </c>
      <c r="O13" s="175" t="s">
        <v>397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82" t="s">
        <v>1</v>
      </c>
      <c r="B16" s="482"/>
      <c r="C16" s="482"/>
      <c r="D16" s="482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286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0" t="s">
        <v>31</v>
      </c>
      <c r="E2" s="420"/>
      <c r="F2" s="420"/>
    </row>
    <row r="3" spans="3:6" ht="18">
      <c r="C3" s="12" t="s">
        <v>29</v>
      </c>
      <c r="F3" s="319" t="s">
        <v>545</v>
      </c>
    </row>
    <row r="4" ht="6.75" customHeight="1">
      <c r="C4" s="12"/>
    </row>
    <row r="5" spans="1:6" ht="12.75">
      <c r="A5" s="385"/>
      <c r="B5" s="385"/>
      <c r="C5" s="47" t="s">
        <v>30</v>
      </c>
      <c r="D5" s="214"/>
      <c r="E5" s="214"/>
      <c r="F5" s="214"/>
    </row>
    <row r="6" spans="1:6" s="13" customFormat="1" ht="15" customHeight="1">
      <c r="A6" s="427" t="s">
        <v>0</v>
      </c>
      <c r="B6" s="427" t="s">
        <v>8</v>
      </c>
      <c r="C6" s="406" t="s">
        <v>10</v>
      </c>
      <c r="D6" s="421" t="s">
        <v>557</v>
      </c>
      <c r="E6" s="421"/>
      <c r="F6" s="422"/>
    </row>
    <row r="7" spans="1:6" s="13" customFormat="1" ht="15" customHeight="1">
      <c r="A7" s="428"/>
      <c r="B7" s="428"/>
      <c r="C7" s="407"/>
      <c r="D7" s="423" t="s">
        <v>1</v>
      </c>
      <c r="E7" s="425" t="s">
        <v>2</v>
      </c>
      <c r="F7" s="405"/>
    </row>
    <row r="8" spans="1:6" s="13" customFormat="1" ht="93" customHeight="1">
      <c r="A8" s="116"/>
      <c r="B8" s="116"/>
      <c r="C8" s="15"/>
      <c r="D8" s="424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229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263</v>
      </c>
      <c r="C11" s="127" t="s">
        <v>264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295</v>
      </c>
      <c r="C12" s="120" t="s">
        <v>296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456</v>
      </c>
      <c r="C13" s="120" t="s">
        <v>280</v>
      </c>
      <c r="D13" s="195"/>
      <c r="E13" s="188"/>
      <c r="F13" s="188"/>
    </row>
    <row r="14" spans="1:6" ht="12.75" customHeight="1" hidden="1">
      <c r="A14" s="119"/>
      <c r="B14" s="119" t="s">
        <v>456</v>
      </c>
      <c r="C14" s="120" t="s">
        <v>280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267</v>
      </c>
      <c r="B15" s="125"/>
      <c r="C15" s="196" t="s">
        <v>282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268</v>
      </c>
      <c r="C16" s="120" t="s">
        <v>281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269</v>
      </c>
      <c r="B17" s="125"/>
      <c r="C17" s="126" t="s">
        <v>271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425</v>
      </c>
      <c r="C18" s="278" t="s">
        <v>426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427</v>
      </c>
      <c r="C19" s="278" t="s">
        <v>428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270</v>
      </c>
      <c r="C20" s="120" t="s">
        <v>272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270</v>
      </c>
      <c r="C21" s="278" t="s">
        <v>272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298</v>
      </c>
      <c r="C22" s="120" t="s">
        <v>297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230</v>
      </c>
      <c r="B23" s="125"/>
      <c r="C23" s="126" t="s">
        <v>231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299</v>
      </c>
      <c r="C24" s="120" t="s">
        <v>310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300</v>
      </c>
      <c r="B25" s="125"/>
      <c r="C25" s="126" t="s">
        <v>301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414</v>
      </c>
      <c r="C26" s="278" t="s">
        <v>415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528</v>
      </c>
      <c r="C27" s="278" t="s">
        <v>529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302</v>
      </c>
      <c r="C28" s="191" t="s">
        <v>303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232</v>
      </c>
      <c r="B29" s="125"/>
      <c r="C29" s="126" t="s">
        <v>233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304</v>
      </c>
      <c r="C30" s="120" t="s">
        <v>257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305</v>
      </c>
      <c r="C31" s="120" t="s">
        <v>306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273</v>
      </c>
      <c r="C32" s="120" t="s">
        <v>279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307</v>
      </c>
      <c r="C33" s="120" t="s">
        <v>308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511</v>
      </c>
      <c r="C34" s="120" t="s">
        <v>512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274</v>
      </c>
      <c r="C35" s="120" t="s">
        <v>280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235</v>
      </c>
      <c r="B36" s="125"/>
      <c r="C36" s="112" t="s">
        <v>309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311</v>
      </c>
      <c r="C37" s="113" t="s">
        <v>537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453</v>
      </c>
      <c r="B38" s="125"/>
      <c r="C38" s="112" t="s">
        <v>452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454</v>
      </c>
      <c r="C39" s="113" t="s">
        <v>451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453</v>
      </c>
      <c r="B40" s="125"/>
      <c r="C40" s="112" t="s">
        <v>452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454</v>
      </c>
      <c r="C41" s="113" t="s">
        <v>451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453</v>
      </c>
      <c r="B42" s="125"/>
      <c r="C42" s="112" t="s">
        <v>452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47" t="s">
        <v>530</v>
      </c>
      <c r="C43" s="113" t="s">
        <v>531</v>
      </c>
      <c r="D43" s="326">
        <v>3000</v>
      </c>
      <c r="E43" s="348">
        <v>3000</v>
      </c>
      <c r="F43" s="326">
        <v>0</v>
      </c>
    </row>
    <row r="44" spans="1:6" s="1" customFormat="1" ht="12.75">
      <c r="A44" s="125" t="s">
        <v>237</v>
      </c>
      <c r="B44" s="125"/>
      <c r="C44" s="112" t="s">
        <v>312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313</v>
      </c>
      <c r="C45" s="113" t="s">
        <v>314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315</v>
      </c>
      <c r="C46" s="113" t="s">
        <v>259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391</v>
      </c>
      <c r="C47" s="113" t="s">
        <v>280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315</v>
      </c>
      <c r="C48" s="113" t="s">
        <v>259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391</v>
      </c>
      <c r="C49" s="113" t="s">
        <v>280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316</v>
      </c>
      <c r="B50" s="125"/>
      <c r="C50" s="112" t="s">
        <v>317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318</v>
      </c>
      <c r="C51" s="113" t="s">
        <v>319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243</v>
      </c>
      <c r="B52" s="125"/>
      <c r="C52" s="112" t="s">
        <v>244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320</v>
      </c>
      <c r="C53" s="113" t="s">
        <v>321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322</v>
      </c>
      <c r="C54" s="120" t="s">
        <v>323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458</v>
      </c>
      <c r="C55" s="120" t="s">
        <v>459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246</v>
      </c>
      <c r="B56" s="125"/>
      <c r="C56" s="126" t="s">
        <v>247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324</v>
      </c>
      <c r="C57" s="120" t="s">
        <v>325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326</v>
      </c>
      <c r="C58" s="120" t="s">
        <v>327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275</v>
      </c>
      <c r="C59" s="120" t="s">
        <v>277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328</v>
      </c>
      <c r="C60" s="120" t="s">
        <v>329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330</v>
      </c>
      <c r="C61" s="120" t="s">
        <v>331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332</v>
      </c>
      <c r="C62" s="120" t="s">
        <v>336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333</v>
      </c>
      <c r="C63" s="120" t="s">
        <v>334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276</v>
      </c>
      <c r="C64" s="120" t="s">
        <v>394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478</v>
      </c>
      <c r="C65" s="127" t="s">
        <v>482</v>
      </c>
      <c r="D65" s="326">
        <v>396519</v>
      </c>
      <c r="E65" s="178">
        <v>396519</v>
      </c>
      <c r="F65" s="348">
        <v>0</v>
      </c>
    </row>
    <row r="66" spans="1:6" ht="25.5">
      <c r="A66" s="119"/>
      <c r="B66" s="181" t="s">
        <v>479</v>
      </c>
      <c r="C66" s="127" t="s">
        <v>521</v>
      </c>
      <c r="D66" s="326">
        <v>951462</v>
      </c>
      <c r="E66" s="178">
        <v>951462</v>
      </c>
      <c r="F66" s="348">
        <v>0</v>
      </c>
    </row>
    <row r="67" spans="1:6" ht="63.75" hidden="1">
      <c r="A67" s="119"/>
      <c r="B67" s="119" t="s">
        <v>519</v>
      </c>
      <c r="C67" s="127" t="s">
        <v>520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335</v>
      </c>
      <c r="C68" s="120" t="s">
        <v>280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339</v>
      </c>
      <c r="B69" s="125"/>
      <c r="C69" s="126" t="s">
        <v>251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340</v>
      </c>
      <c r="C70" s="120" t="s">
        <v>252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341</v>
      </c>
      <c r="C71" s="120" t="s">
        <v>253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248</v>
      </c>
      <c r="B72" s="125"/>
      <c r="C72" s="126" t="s">
        <v>249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429</v>
      </c>
      <c r="C73" s="120" t="s">
        <v>430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412</v>
      </c>
      <c r="C74" s="120" t="s">
        <v>431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445</v>
      </c>
      <c r="C75" s="120" t="s">
        <v>446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349</v>
      </c>
      <c r="C76" s="127" t="s">
        <v>434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343</v>
      </c>
      <c r="C77" s="127" t="s">
        <v>435</v>
      </c>
      <c r="D77" s="326">
        <v>17100</v>
      </c>
      <c r="E77" s="348">
        <v>17100</v>
      </c>
      <c r="F77" s="178">
        <v>0</v>
      </c>
    </row>
    <row r="78" spans="1:6" ht="12.75">
      <c r="A78" s="119"/>
      <c r="B78" s="119" t="s">
        <v>344</v>
      </c>
      <c r="C78" s="127" t="s">
        <v>497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345</v>
      </c>
      <c r="C79" s="127" t="s">
        <v>346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383</v>
      </c>
      <c r="C80" s="127" t="s">
        <v>384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347</v>
      </c>
      <c r="C81" s="127" t="s">
        <v>348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522</v>
      </c>
      <c r="C82" s="127" t="s">
        <v>523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495</v>
      </c>
      <c r="C83" s="127" t="s">
        <v>496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350</v>
      </c>
      <c r="C84" s="127" t="s">
        <v>280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351</v>
      </c>
      <c r="B85" s="125"/>
      <c r="C85" s="112" t="s">
        <v>352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353</v>
      </c>
      <c r="C86" s="127" t="s">
        <v>354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447</v>
      </c>
      <c r="C87" s="127" t="s">
        <v>499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355</v>
      </c>
      <c r="C88" s="127" t="s">
        <v>334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356</v>
      </c>
      <c r="C89" s="127" t="s">
        <v>280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494</v>
      </c>
      <c r="B90" s="125"/>
      <c r="C90" s="112" t="s">
        <v>489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500</v>
      </c>
      <c r="C91" s="127" t="s">
        <v>490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501</v>
      </c>
      <c r="C92" s="127" t="s">
        <v>434</v>
      </c>
      <c r="D92" s="326">
        <v>1684000</v>
      </c>
      <c r="E92" s="348">
        <v>1684000</v>
      </c>
      <c r="F92" s="178">
        <v>0</v>
      </c>
    </row>
    <row r="93" spans="1:6" ht="12.75">
      <c r="A93" s="119"/>
      <c r="B93" s="119" t="s">
        <v>502</v>
      </c>
      <c r="C93" s="127" t="s">
        <v>446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503</v>
      </c>
      <c r="C94" s="127" t="s">
        <v>505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504</v>
      </c>
      <c r="C95" s="127" t="s">
        <v>430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47" t="s">
        <v>532</v>
      </c>
      <c r="C96" s="113" t="s">
        <v>533</v>
      </c>
      <c r="D96" s="326">
        <v>5000</v>
      </c>
      <c r="E96" s="348">
        <v>5000</v>
      </c>
      <c r="F96" s="178">
        <v>0</v>
      </c>
    </row>
    <row r="97" spans="1:6" s="1" customFormat="1" ht="12.75">
      <c r="A97" s="125" t="s">
        <v>357</v>
      </c>
      <c r="B97" s="125"/>
      <c r="C97" s="112" t="s">
        <v>358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432</v>
      </c>
      <c r="C98" s="113" t="s">
        <v>433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359</v>
      </c>
      <c r="C99" s="127" t="s">
        <v>360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506</v>
      </c>
      <c r="C100" s="127" t="s">
        <v>507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560</v>
      </c>
      <c r="C101" s="127" t="s">
        <v>561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361</v>
      </c>
      <c r="C102" s="127" t="s">
        <v>362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555</v>
      </c>
      <c r="C103" s="127" t="s">
        <v>559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420</v>
      </c>
      <c r="C104" s="120" t="s">
        <v>280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363</v>
      </c>
      <c r="B105" s="125"/>
      <c r="C105" s="112" t="s">
        <v>364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508</v>
      </c>
      <c r="C106" s="113" t="s">
        <v>509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365</v>
      </c>
      <c r="C107" s="120" t="s">
        <v>366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392</v>
      </c>
      <c r="C108" s="120" t="s">
        <v>444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510</v>
      </c>
      <c r="C109" s="120" t="s">
        <v>280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386</v>
      </c>
      <c r="B110" s="125"/>
      <c r="C110" s="112" t="s">
        <v>419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460</v>
      </c>
      <c r="C111" s="120" t="s">
        <v>461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393</v>
      </c>
      <c r="C112" s="120" t="s">
        <v>436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09" t="s">
        <v>28</v>
      </c>
      <c r="B113" s="426"/>
      <c r="C113" s="410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92" t="s">
        <v>114</v>
      </c>
      <c r="B4" s="492"/>
      <c r="C4" s="492"/>
      <c r="D4" s="54"/>
      <c r="E4" s="54"/>
      <c r="F4" s="54"/>
      <c r="G4" s="54"/>
      <c r="H4" s="54"/>
      <c r="I4" s="54"/>
      <c r="J4" s="54"/>
    </row>
    <row r="5" spans="1:7" ht="19.5" customHeight="1">
      <c r="A5" s="492" t="s">
        <v>115</v>
      </c>
      <c r="B5" s="492"/>
      <c r="C5" s="492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493" t="s">
        <v>116</v>
      </c>
      <c r="B23" s="494"/>
      <c r="C23" s="494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31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32"/>
      <c r="B6" s="532"/>
      <c r="C6" s="533"/>
      <c r="D6" s="534"/>
      <c r="E6" s="536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</row>
    <row r="7" spans="1:17" s="91" customFormat="1" ht="12.75" hidden="1">
      <c r="A7" s="532"/>
      <c r="B7" s="532"/>
      <c r="C7" s="533"/>
      <c r="D7" s="534"/>
      <c r="E7" s="536"/>
      <c r="F7" s="536"/>
      <c r="G7" s="536"/>
      <c r="H7" s="535"/>
      <c r="I7" s="535"/>
      <c r="J7" s="535"/>
      <c r="K7" s="535"/>
      <c r="L7" s="535"/>
      <c r="M7" s="535"/>
      <c r="N7" s="535"/>
      <c r="O7" s="535"/>
      <c r="P7" s="535"/>
      <c r="Q7" s="535"/>
    </row>
    <row r="8" spans="1:17" s="91" customFormat="1" ht="12.75" hidden="1">
      <c r="A8" s="532"/>
      <c r="B8" s="532"/>
      <c r="C8" s="533"/>
      <c r="D8" s="534"/>
      <c r="E8" s="536"/>
      <c r="F8" s="536"/>
      <c r="G8" s="536"/>
      <c r="H8" s="536"/>
      <c r="I8" s="535"/>
      <c r="J8" s="535"/>
      <c r="K8" s="535"/>
      <c r="L8" s="535"/>
      <c r="M8" s="535"/>
      <c r="N8" s="535"/>
      <c r="O8" s="535"/>
      <c r="P8" s="535"/>
      <c r="Q8" s="535"/>
    </row>
    <row r="9" spans="1:17" s="91" customFormat="1" ht="12.75" hidden="1">
      <c r="A9" s="532"/>
      <c r="B9" s="532"/>
      <c r="C9" s="533"/>
      <c r="D9" s="534"/>
      <c r="E9" s="536"/>
      <c r="F9" s="536"/>
      <c r="G9" s="536"/>
      <c r="H9" s="536"/>
      <c r="I9" s="535"/>
      <c r="J9" s="535"/>
      <c r="K9" s="535"/>
      <c r="L9" s="535"/>
      <c r="M9" s="535"/>
      <c r="N9" s="535"/>
      <c r="O9" s="535"/>
      <c r="P9" s="535"/>
      <c r="Q9" s="535"/>
    </row>
    <row r="10" spans="1:17" s="91" customFormat="1" ht="12.75" hidden="1">
      <c r="A10" s="532"/>
      <c r="B10" s="532"/>
      <c r="C10" s="533"/>
      <c r="D10" s="534"/>
      <c r="E10" s="536"/>
      <c r="F10" s="536"/>
      <c r="G10" s="536"/>
      <c r="H10" s="536"/>
      <c r="I10" s="536"/>
      <c r="J10" s="535"/>
      <c r="K10" s="535"/>
      <c r="L10" s="535"/>
      <c r="M10" s="536"/>
      <c r="N10" s="536"/>
      <c r="O10" s="536"/>
      <c r="P10" s="536"/>
      <c r="Q10" s="536"/>
    </row>
    <row r="11" spans="1:17" ht="12.75" hidden="1">
      <c r="A11" s="532"/>
      <c r="B11" s="532"/>
      <c r="C11" s="533"/>
      <c r="D11" s="534"/>
      <c r="E11" s="536"/>
      <c r="F11" s="536"/>
      <c r="G11" s="536"/>
      <c r="H11" s="536"/>
      <c r="I11" s="536"/>
      <c r="J11" s="288"/>
      <c r="K11" s="288"/>
      <c r="L11" s="288"/>
      <c r="M11" s="536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28"/>
      <c r="D13" s="528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30"/>
      <c r="B14" s="295"/>
      <c r="C14" s="525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</row>
    <row r="15" spans="1:17" ht="12.75" hidden="1">
      <c r="A15" s="530"/>
      <c r="B15" s="295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</row>
    <row r="16" spans="1:17" ht="12.75" hidden="1">
      <c r="A16" s="530"/>
      <c r="B16" s="295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</row>
    <row r="17" spans="1:17" ht="12.75" hidden="1">
      <c r="A17" s="530"/>
      <c r="B17" s="295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</row>
    <row r="18" spans="1:17" ht="12.75" hidden="1">
      <c r="A18" s="530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30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30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30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30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30"/>
      <c r="B23" s="295"/>
      <c r="C23" s="525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</row>
    <row r="24" spans="1:17" ht="12.75" hidden="1">
      <c r="A24" s="530"/>
      <c r="B24" s="295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</row>
    <row r="25" spans="1:17" ht="12.75" hidden="1">
      <c r="A25" s="530"/>
      <c r="B25" s="295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</row>
    <row r="26" spans="1:17" ht="12.75" hidden="1">
      <c r="A26" s="530"/>
      <c r="B26" s="29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</row>
    <row r="27" spans="1:17" ht="12.75" hidden="1">
      <c r="A27" s="530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30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30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30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30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</row>
    <row r="33" spans="1:17" ht="12.75" hidden="1">
      <c r="A33" s="292"/>
      <c r="B33" s="293"/>
      <c r="C33" s="528"/>
      <c r="D33" s="528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30"/>
      <c r="B34" s="295"/>
      <c r="C34" s="525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</row>
    <row r="35" spans="1:17" ht="12.75" hidden="1">
      <c r="A35" s="530"/>
      <c r="B35" s="295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</row>
    <row r="36" spans="1:17" ht="12.75" hidden="1">
      <c r="A36" s="530"/>
      <c r="B36" s="295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</row>
    <row r="37" spans="1:17" ht="12.75" hidden="1">
      <c r="A37" s="530"/>
      <c r="B37" s="295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</row>
    <row r="38" spans="1:17" ht="12.75" hidden="1">
      <c r="A38" s="530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30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30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30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30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</row>
    <row r="44" spans="1:17" ht="12.75" hidden="1">
      <c r="A44" s="530"/>
      <c r="B44" s="295"/>
      <c r="C44" s="525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</row>
    <row r="45" spans="1:17" ht="12.75" hidden="1">
      <c r="A45" s="530"/>
      <c r="B45" s="295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</row>
    <row r="46" spans="1:17" ht="12.75" hidden="1">
      <c r="A46" s="530"/>
      <c r="B46" s="295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</row>
    <row r="47" spans="1:17" ht="12.75" hidden="1">
      <c r="A47" s="530"/>
      <c r="B47" s="295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</row>
    <row r="48" spans="1:17" ht="12.75" hidden="1">
      <c r="A48" s="530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30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30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30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30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27"/>
      <c r="B53" s="527"/>
      <c r="C53" s="528"/>
      <c r="D53" s="528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495"/>
      <c r="B55" s="495"/>
      <c r="C55" s="495"/>
      <c r="D55" s="495"/>
      <c r="E55" s="495"/>
      <c r="F55" s="495"/>
      <c r="G55" s="495"/>
      <c r="H55" s="495"/>
      <c r="I55" s="495"/>
      <c r="J55" s="495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407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390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37" t="s">
        <v>176</v>
      </c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20" t="s">
        <v>35</v>
      </c>
      <c r="B61" s="520" t="s">
        <v>140</v>
      </c>
      <c r="C61" s="521" t="s">
        <v>141</v>
      </c>
      <c r="D61" s="522" t="s">
        <v>404</v>
      </c>
      <c r="E61" s="523" t="s">
        <v>142</v>
      </c>
      <c r="F61" s="524" t="s">
        <v>11</v>
      </c>
      <c r="G61" s="524"/>
      <c r="H61" s="524" t="s">
        <v>120</v>
      </c>
      <c r="I61" s="524"/>
      <c r="J61" s="524"/>
      <c r="K61" s="524"/>
      <c r="L61" s="524"/>
      <c r="M61" s="524"/>
      <c r="N61" s="524"/>
      <c r="O61" s="524"/>
      <c r="P61" s="524"/>
      <c r="Q61" s="524"/>
    </row>
    <row r="62" spans="1:17" ht="12.75">
      <c r="A62" s="520"/>
      <c r="B62" s="520"/>
      <c r="C62" s="521"/>
      <c r="D62" s="522"/>
      <c r="E62" s="523"/>
      <c r="F62" s="523" t="s">
        <v>143</v>
      </c>
      <c r="G62" s="523" t="s">
        <v>144</v>
      </c>
      <c r="H62" s="524" t="s">
        <v>133</v>
      </c>
      <c r="I62" s="524"/>
      <c r="J62" s="524"/>
      <c r="K62" s="524"/>
      <c r="L62" s="524"/>
      <c r="M62" s="524"/>
      <c r="N62" s="524"/>
      <c r="O62" s="524"/>
      <c r="P62" s="524"/>
      <c r="Q62" s="524"/>
    </row>
    <row r="63" spans="1:17" ht="12.75">
      <c r="A63" s="520"/>
      <c r="B63" s="520"/>
      <c r="C63" s="521"/>
      <c r="D63" s="522"/>
      <c r="E63" s="523"/>
      <c r="F63" s="523"/>
      <c r="G63" s="523"/>
      <c r="H63" s="523" t="s">
        <v>145</v>
      </c>
      <c r="I63" s="524" t="s">
        <v>78</v>
      </c>
      <c r="J63" s="524"/>
      <c r="K63" s="524"/>
      <c r="L63" s="524"/>
      <c r="M63" s="524"/>
      <c r="N63" s="524"/>
      <c r="O63" s="524"/>
      <c r="P63" s="524"/>
      <c r="Q63" s="524"/>
    </row>
    <row r="64" spans="1:17" ht="12.75">
      <c r="A64" s="520"/>
      <c r="B64" s="520"/>
      <c r="C64" s="521"/>
      <c r="D64" s="522"/>
      <c r="E64" s="523"/>
      <c r="F64" s="523"/>
      <c r="G64" s="523"/>
      <c r="H64" s="523"/>
      <c r="I64" s="524" t="s">
        <v>146</v>
      </c>
      <c r="J64" s="524"/>
      <c r="K64" s="524"/>
      <c r="L64" s="524"/>
      <c r="M64" s="524" t="s">
        <v>147</v>
      </c>
      <c r="N64" s="524"/>
      <c r="O64" s="524"/>
      <c r="P64" s="524"/>
      <c r="Q64" s="524"/>
    </row>
    <row r="65" spans="1:17" ht="12.75">
      <c r="A65" s="520"/>
      <c r="B65" s="520"/>
      <c r="C65" s="521"/>
      <c r="D65" s="522"/>
      <c r="E65" s="523"/>
      <c r="F65" s="523"/>
      <c r="G65" s="523"/>
      <c r="H65" s="523"/>
      <c r="I65" s="523" t="s">
        <v>148</v>
      </c>
      <c r="J65" s="524" t="s">
        <v>149</v>
      </c>
      <c r="K65" s="524"/>
      <c r="L65" s="524"/>
      <c r="M65" s="523" t="s">
        <v>150</v>
      </c>
      <c r="N65" s="523" t="s">
        <v>149</v>
      </c>
      <c r="O65" s="523"/>
      <c r="P65" s="523"/>
      <c r="Q65" s="523"/>
    </row>
    <row r="66" spans="1:17" ht="45">
      <c r="A66" s="520"/>
      <c r="B66" s="520"/>
      <c r="C66" s="521"/>
      <c r="D66" s="522"/>
      <c r="E66" s="523"/>
      <c r="F66" s="523"/>
      <c r="G66" s="523"/>
      <c r="H66" s="523"/>
      <c r="I66" s="523"/>
      <c r="J66" s="219" t="s">
        <v>151</v>
      </c>
      <c r="K66" s="219" t="s">
        <v>152</v>
      </c>
      <c r="L66" s="219" t="s">
        <v>153</v>
      </c>
      <c r="M66" s="523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18" t="s">
        <v>104</v>
      </c>
      <c r="D68" s="519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499" t="s">
        <v>158</v>
      </c>
      <c r="B69" s="99" t="s">
        <v>159</v>
      </c>
      <c r="C69" s="500" t="s">
        <v>373</v>
      </c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  <c r="P69" s="501"/>
      <c r="Q69" s="502"/>
    </row>
    <row r="70" spans="1:17" ht="12.75">
      <c r="A70" s="499"/>
      <c r="B70" s="99" t="s">
        <v>160</v>
      </c>
      <c r="C70" s="503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5"/>
    </row>
    <row r="71" spans="1:17" ht="12.75">
      <c r="A71" s="499"/>
      <c r="B71" s="99" t="s">
        <v>161</v>
      </c>
      <c r="C71" s="503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5"/>
    </row>
    <row r="72" spans="1:17" ht="12.75">
      <c r="A72" s="499"/>
      <c r="B72" s="99" t="s">
        <v>162</v>
      </c>
      <c r="C72" s="506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8"/>
    </row>
    <row r="73" spans="1:17" ht="12.75">
      <c r="A73" s="499"/>
      <c r="B73" s="99" t="s">
        <v>163</v>
      </c>
      <c r="C73" s="100"/>
      <c r="D73" s="229" t="s">
        <v>374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499"/>
      <c r="B74" s="99" t="s">
        <v>401</v>
      </c>
      <c r="C74" s="101"/>
      <c r="D74" s="229" t="s">
        <v>374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499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499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499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499" t="s">
        <v>164</v>
      </c>
      <c r="B78" s="99" t="s">
        <v>159</v>
      </c>
      <c r="C78" s="500" t="s">
        <v>402</v>
      </c>
      <c r="D78" s="501"/>
      <c r="E78" s="501"/>
      <c r="F78" s="501"/>
      <c r="G78" s="501"/>
      <c r="H78" s="501"/>
      <c r="I78" s="501"/>
      <c r="J78" s="501"/>
      <c r="K78" s="501"/>
      <c r="L78" s="501"/>
      <c r="M78" s="501"/>
      <c r="N78" s="501"/>
      <c r="O78" s="501"/>
      <c r="P78" s="501"/>
      <c r="Q78" s="502"/>
    </row>
    <row r="79" spans="1:17" ht="12.75">
      <c r="A79" s="499"/>
      <c r="B79" s="99" t="s">
        <v>160</v>
      </c>
      <c r="C79" s="503"/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5"/>
    </row>
    <row r="80" spans="1:17" ht="12.75">
      <c r="A80" s="499"/>
      <c r="B80" s="99" t="s">
        <v>161</v>
      </c>
      <c r="C80" s="503"/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5"/>
    </row>
    <row r="81" spans="1:17" ht="12.75">
      <c r="A81" s="499"/>
      <c r="B81" s="99" t="s">
        <v>162</v>
      </c>
      <c r="C81" s="506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8"/>
    </row>
    <row r="82" spans="1:17" ht="12.75">
      <c r="A82" s="499"/>
      <c r="B82" s="99" t="s">
        <v>163</v>
      </c>
      <c r="C82" s="100"/>
      <c r="D82" s="229" t="s">
        <v>403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499"/>
      <c r="B83" s="99" t="s">
        <v>401</v>
      </c>
      <c r="C83" s="101"/>
      <c r="D83" s="229" t="s">
        <v>403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499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499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499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13"/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5"/>
    </row>
    <row r="88" spans="1:17" ht="12.75">
      <c r="A88" s="103">
        <v>2</v>
      </c>
      <c r="B88" s="104" t="s">
        <v>167</v>
      </c>
      <c r="C88" s="516" t="s">
        <v>104</v>
      </c>
      <c r="D88" s="517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499" t="s">
        <v>168</v>
      </c>
      <c r="B89" s="99" t="s">
        <v>159</v>
      </c>
      <c r="C89" s="500" t="s">
        <v>405</v>
      </c>
      <c r="D89" s="501"/>
      <c r="E89" s="501"/>
      <c r="F89" s="501"/>
      <c r="G89" s="501"/>
      <c r="H89" s="501"/>
      <c r="I89" s="501"/>
      <c r="J89" s="501"/>
      <c r="K89" s="501"/>
      <c r="L89" s="501"/>
      <c r="M89" s="501"/>
      <c r="N89" s="501"/>
      <c r="O89" s="501"/>
      <c r="P89" s="501"/>
      <c r="Q89" s="502"/>
    </row>
    <row r="90" spans="1:17" ht="12.75">
      <c r="A90" s="499"/>
      <c r="B90" s="99" t="s">
        <v>160</v>
      </c>
      <c r="C90" s="503"/>
      <c r="D90" s="504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5"/>
    </row>
    <row r="91" spans="1:17" ht="12.75">
      <c r="A91" s="499"/>
      <c r="B91" s="99" t="s">
        <v>161</v>
      </c>
      <c r="C91" s="503"/>
      <c r="D91" s="504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5"/>
    </row>
    <row r="92" spans="1:17" ht="12.75">
      <c r="A92" s="499"/>
      <c r="B92" s="99" t="s">
        <v>162</v>
      </c>
      <c r="C92" s="506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8"/>
    </row>
    <row r="93" spans="1:17" ht="12.75">
      <c r="A93" s="499"/>
      <c r="B93" s="99" t="s">
        <v>163</v>
      </c>
      <c r="C93" s="100"/>
      <c r="D93" s="229" t="s">
        <v>372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499"/>
      <c r="B94" s="99" t="s">
        <v>401</v>
      </c>
      <c r="C94" s="101"/>
      <c r="D94" s="230" t="s">
        <v>372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499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499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499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496"/>
      <c r="D98" s="497"/>
      <c r="E98" s="497"/>
      <c r="F98" s="497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498"/>
    </row>
    <row r="99" spans="1:17" ht="12.75" hidden="1">
      <c r="A99" s="499" t="s">
        <v>168</v>
      </c>
      <c r="B99" s="99" t="s">
        <v>159</v>
      </c>
      <c r="C99" s="500" t="s">
        <v>371</v>
      </c>
      <c r="D99" s="501"/>
      <c r="E99" s="501"/>
      <c r="F99" s="501"/>
      <c r="G99" s="501"/>
      <c r="H99" s="501"/>
      <c r="I99" s="501"/>
      <c r="J99" s="501"/>
      <c r="K99" s="501"/>
      <c r="L99" s="501"/>
      <c r="M99" s="501"/>
      <c r="N99" s="501"/>
      <c r="O99" s="501"/>
      <c r="P99" s="501"/>
      <c r="Q99" s="502"/>
    </row>
    <row r="100" spans="1:17" ht="12.75" hidden="1">
      <c r="A100" s="499"/>
      <c r="B100" s="99" t="s">
        <v>160</v>
      </c>
      <c r="C100" s="503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5"/>
    </row>
    <row r="101" spans="1:17" ht="12.75" hidden="1">
      <c r="A101" s="499"/>
      <c r="B101" s="99" t="s">
        <v>161</v>
      </c>
      <c r="C101" s="503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  <c r="P101" s="504"/>
      <c r="Q101" s="505"/>
    </row>
    <row r="102" spans="1:17" ht="12.75" hidden="1">
      <c r="A102" s="499"/>
      <c r="B102" s="99" t="s">
        <v>162</v>
      </c>
      <c r="C102" s="506"/>
      <c r="D102" s="507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8"/>
    </row>
    <row r="103" spans="1:17" ht="12.75" hidden="1">
      <c r="A103" s="499"/>
      <c r="B103" s="99" t="s">
        <v>163</v>
      </c>
      <c r="C103" s="100"/>
      <c r="D103" s="229" t="s">
        <v>372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499"/>
      <c r="B104" s="99" t="s">
        <v>173</v>
      </c>
      <c r="C104" s="101"/>
      <c r="D104" s="230" t="s">
        <v>372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499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499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499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09" t="s">
        <v>170</v>
      </c>
      <c r="B108" s="510"/>
      <c r="C108" s="511" t="s">
        <v>104</v>
      </c>
      <c r="D108" s="512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495" t="s">
        <v>171</v>
      </c>
      <c r="B110" s="495"/>
      <c r="C110" s="495"/>
      <c r="D110" s="495"/>
      <c r="E110" s="495"/>
      <c r="F110" s="495"/>
      <c r="G110" s="495"/>
      <c r="H110" s="495"/>
      <c r="I110" s="495"/>
      <c r="J110" s="495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M64:Q64"/>
    <mergeCell ref="I65:I66"/>
    <mergeCell ref="J65:L65"/>
    <mergeCell ref="M65:M66"/>
    <mergeCell ref="N65:Q65"/>
    <mergeCell ref="I63:Q63"/>
    <mergeCell ref="I64:L64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44:Q47"/>
    <mergeCell ref="A53:B53"/>
    <mergeCell ref="C53:D53"/>
    <mergeCell ref="C32:Q32"/>
    <mergeCell ref="C33:D33"/>
    <mergeCell ref="A34:A42"/>
    <mergeCell ref="C34:Q37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A110:J110"/>
    <mergeCell ref="C98:Q98"/>
    <mergeCell ref="A99:A107"/>
    <mergeCell ref="C99:Q102"/>
    <mergeCell ref="A108:B108"/>
    <mergeCell ref="C108:D108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406</v>
      </c>
    </row>
    <row r="2" ht="12.75">
      <c r="M2" s="131" t="s">
        <v>388</v>
      </c>
    </row>
    <row r="3" ht="9.75" customHeight="1"/>
    <row r="4" spans="1:15" ht="18">
      <c r="A4" s="455" t="s">
        <v>389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46" t="s">
        <v>35</v>
      </c>
      <c r="B6" s="446" t="s">
        <v>0</v>
      </c>
      <c r="C6" s="446" t="s">
        <v>118</v>
      </c>
      <c r="D6" s="447" t="s">
        <v>136</v>
      </c>
      <c r="E6" s="472" t="s">
        <v>137</v>
      </c>
      <c r="F6" s="448" t="s">
        <v>119</v>
      </c>
      <c r="G6" s="465" t="s">
        <v>132</v>
      </c>
      <c r="H6" s="448" t="s">
        <v>120</v>
      </c>
      <c r="I6" s="448"/>
      <c r="J6" s="448"/>
      <c r="K6" s="448"/>
      <c r="L6" s="448"/>
      <c r="M6" s="448"/>
      <c r="N6" s="448"/>
      <c r="O6" s="448" t="s">
        <v>121</v>
      </c>
    </row>
    <row r="7" spans="1:15" s="91" customFormat="1" ht="19.5" customHeight="1">
      <c r="A7" s="446"/>
      <c r="B7" s="446"/>
      <c r="C7" s="446"/>
      <c r="D7" s="447"/>
      <c r="E7" s="473"/>
      <c r="F7" s="448"/>
      <c r="G7" s="466"/>
      <c r="H7" s="448" t="s">
        <v>395</v>
      </c>
      <c r="I7" s="448" t="s">
        <v>122</v>
      </c>
      <c r="J7" s="448"/>
      <c r="K7" s="448"/>
      <c r="L7" s="448"/>
      <c r="M7" s="448" t="s">
        <v>139</v>
      </c>
      <c r="N7" s="448" t="s">
        <v>175</v>
      </c>
      <c r="O7" s="448"/>
    </row>
    <row r="8" spans="1:15" s="91" customFormat="1" ht="29.25" customHeight="1">
      <c r="A8" s="446"/>
      <c r="B8" s="446"/>
      <c r="C8" s="446"/>
      <c r="D8" s="447"/>
      <c r="E8" s="473"/>
      <c r="F8" s="448"/>
      <c r="G8" s="466"/>
      <c r="H8" s="448"/>
      <c r="I8" s="448" t="s">
        <v>123</v>
      </c>
      <c r="J8" s="491" t="s">
        <v>138</v>
      </c>
      <c r="K8" s="448" t="s">
        <v>134</v>
      </c>
      <c r="L8" s="448" t="s">
        <v>126</v>
      </c>
      <c r="M8" s="448"/>
      <c r="N8" s="448"/>
      <c r="O8" s="448"/>
    </row>
    <row r="9" spans="1:15" s="91" customFormat="1" ht="19.5" customHeight="1">
      <c r="A9" s="446"/>
      <c r="B9" s="446"/>
      <c r="C9" s="446"/>
      <c r="D9" s="447"/>
      <c r="E9" s="473"/>
      <c r="F9" s="448"/>
      <c r="G9" s="466"/>
      <c r="H9" s="448"/>
      <c r="I9" s="448"/>
      <c r="J9" s="491"/>
      <c r="K9" s="448"/>
      <c r="L9" s="448"/>
      <c r="M9" s="448"/>
      <c r="N9" s="448"/>
      <c r="O9" s="448"/>
    </row>
    <row r="10" spans="1:15" s="91" customFormat="1" ht="19.5" customHeight="1">
      <c r="A10" s="446"/>
      <c r="B10" s="446"/>
      <c r="C10" s="446"/>
      <c r="D10" s="447"/>
      <c r="E10" s="474"/>
      <c r="F10" s="448"/>
      <c r="G10" s="467"/>
      <c r="H10" s="448"/>
      <c r="I10" s="448"/>
      <c r="J10" s="491"/>
      <c r="K10" s="448"/>
      <c r="L10" s="448"/>
      <c r="M10" s="448"/>
      <c r="N10" s="448"/>
      <c r="O10" s="448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263</v>
      </c>
      <c r="D12" s="182" t="s">
        <v>287</v>
      </c>
      <c r="E12" s="180" t="s">
        <v>285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396</v>
      </c>
      <c r="L12" s="178">
        <v>469528</v>
      </c>
      <c r="M12" s="178">
        <v>0</v>
      </c>
      <c r="N12" s="178">
        <v>0</v>
      </c>
      <c r="O12" s="175" t="s">
        <v>397</v>
      </c>
    </row>
    <row r="13" spans="1:15" ht="63.75">
      <c r="A13" s="282" t="s">
        <v>40</v>
      </c>
      <c r="B13" s="281" t="s">
        <v>228</v>
      </c>
      <c r="C13" s="281" t="s">
        <v>263</v>
      </c>
      <c r="D13" s="92" t="s">
        <v>398</v>
      </c>
      <c r="E13" s="282" t="s">
        <v>399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400</v>
      </c>
      <c r="L13" s="283">
        <v>0</v>
      </c>
      <c r="M13" s="283">
        <v>0</v>
      </c>
      <c r="N13" s="283">
        <v>0</v>
      </c>
      <c r="O13" s="175" t="s">
        <v>397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82" t="s">
        <v>1</v>
      </c>
      <c r="B16" s="482"/>
      <c r="C16" s="482"/>
      <c r="D16" s="482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286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N7:N10"/>
    <mergeCell ref="I8:I10"/>
    <mergeCell ref="J8:J10"/>
    <mergeCell ref="K8:K10"/>
    <mergeCell ref="L8:L10"/>
    <mergeCell ref="A16:D16"/>
    <mergeCell ref="E6:E10"/>
    <mergeCell ref="H7:H10"/>
    <mergeCell ref="I7:L7"/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407</v>
      </c>
    </row>
    <row r="2" ht="11.25">
      <c r="N2" s="218" t="s">
        <v>390</v>
      </c>
    </row>
    <row r="4" spans="1:17" ht="12.75">
      <c r="A4" s="537" t="s">
        <v>176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</row>
    <row r="6" spans="1:17" ht="11.25">
      <c r="A6" s="520" t="s">
        <v>35</v>
      </c>
      <c r="B6" s="520" t="s">
        <v>140</v>
      </c>
      <c r="C6" s="521" t="s">
        <v>141</v>
      </c>
      <c r="D6" s="522" t="s">
        <v>404</v>
      </c>
      <c r="E6" s="523" t="s">
        <v>142</v>
      </c>
      <c r="F6" s="524" t="s">
        <v>11</v>
      </c>
      <c r="G6" s="524"/>
      <c r="H6" s="524" t="s">
        <v>120</v>
      </c>
      <c r="I6" s="524"/>
      <c r="J6" s="524"/>
      <c r="K6" s="524"/>
      <c r="L6" s="524"/>
      <c r="M6" s="524"/>
      <c r="N6" s="524"/>
      <c r="O6" s="524"/>
      <c r="P6" s="524"/>
      <c r="Q6" s="524"/>
    </row>
    <row r="7" spans="1:17" ht="11.25">
      <c r="A7" s="520"/>
      <c r="B7" s="520"/>
      <c r="C7" s="521"/>
      <c r="D7" s="522"/>
      <c r="E7" s="523"/>
      <c r="F7" s="523" t="s">
        <v>143</v>
      </c>
      <c r="G7" s="523" t="s">
        <v>144</v>
      </c>
      <c r="H7" s="524" t="s">
        <v>133</v>
      </c>
      <c r="I7" s="524"/>
      <c r="J7" s="524"/>
      <c r="K7" s="524"/>
      <c r="L7" s="524"/>
      <c r="M7" s="524"/>
      <c r="N7" s="524"/>
      <c r="O7" s="524"/>
      <c r="P7" s="524"/>
      <c r="Q7" s="524"/>
    </row>
    <row r="8" spans="1:17" ht="11.25">
      <c r="A8" s="520"/>
      <c r="B8" s="520"/>
      <c r="C8" s="521"/>
      <c r="D8" s="522"/>
      <c r="E8" s="523"/>
      <c r="F8" s="523"/>
      <c r="G8" s="523"/>
      <c r="H8" s="523" t="s">
        <v>145</v>
      </c>
      <c r="I8" s="524" t="s">
        <v>78</v>
      </c>
      <c r="J8" s="524"/>
      <c r="K8" s="524"/>
      <c r="L8" s="524"/>
      <c r="M8" s="524"/>
      <c r="N8" s="524"/>
      <c r="O8" s="524"/>
      <c r="P8" s="524"/>
      <c r="Q8" s="524"/>
    </row>
    <row r="9" spans="1:17" ht="14.25" customHeight="1">
      <c r="A9" s="520"/>
      <c r="B9" s="520"/>
      <c r="C9" s="521"/>
      <c r="D9" s="522"/>
      <c r="E9" s="523"/>
      <c r="F9" s="523"/>
      <c r="G9" s="523"/>
      <c r="H9" s="523"/>
      <c r="I9" s="524" t="s">
        <v>146</v>
      </c>
      <c r="J9" s="524"/>
      <c r="K9" s="524"/>
      <c r="L9" s="524"/>
      <c r="M9" s="524" t="s">
        <v>147</v>
      </c>
      <c r="N9" s="524"/>
      <c r="O9" s="524"/>
      <c r="P9" s="524"/>
      <c r="Q9" s="524"/>
    </row>
    <row r="10" spans="1:17" ht="12.75" customHeight="1">
      <c r="A10" s="520"/>
      <c r="B10" s="520"/>
      <c r="C10" s="521"/>
      <c r="D10" s="522"/>
      <c r="E10" s="523"/>
      <c r="F10" s="523"/>
      <c r="G10" s="523"/>
      <c r="H10" s="523"/>
      <c r="I10" s="523" t="s">
        <v>148</v>
      </c>
      <c r="J10" s="524" t="s">
        <v>149</v>
      </c>
      <c r="K10" s="524"/>
      <c r="L10" s="524"/>
      <c r="M10" s="523" t="s">
        <v>150</v>
      </c>
      <c r="N10" s="523" t="s">
        <v>149</v>
      </c>
      <c r="O10" s="523"/>
      <c r="P10" s="523"/>
      <c r="Q10" s="523"/>
    </row>
    <row r="11" spans="1:17" ht="48" customHeight="1">
      <c r="A11" s="520"/>
      <c r="B11" s="520"/>
      <c r="C11" s="521"/>
      <c r="D11" s="522"/>
      <c r="E11" s="523"/>
      <c r="F11" s="523"/>
      <c r="G11" s="523"/>
      <c r="H11" s="523"/>
      <c r="I11" s="523"/>
      <c r="J11" s="219" t="s">
        <v>151</v>
      </c>
      <c r="K11" s="219" t="s">
        <v>152</v>
      </c>
      <c r="L11" s="219" t="s">
        <v>153</v>
      </c>
      <c r="M11" s="523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18" t="s">
        <v>104</v>
      </c>
      <c r="D13" s="519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499" t="s">
        <v>158</v>
      </c>
      <c r="B14" s="99" t="s">
        <v>159</v>
      </c>
      <c r="C14" s="500" t="s">
        <v>373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2"/>
    </row>
    <row r="15" spans="1:17" ht="11.25">
      <c r="A15" s="499"/>
      <c r="B15" s="99" t="s">
        <v>160</v>
      </c>
      <c r="C15" s="503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5"/>
    </row>
    <row r="16" spans="1:17" ht="11.25">
      <c r="A16" s="499"/>
      <c r="B16" s="99" t="s">
        <v>161</v>
      </c>
      <c r="C16" s="503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5"/>
    </row>
    <row r="17" spans="1:17" ht="11.25">
      <c r="A17" s="499"/>
      <c r="B17" s="99" t="s">
        <v>162</v>
      </c>
      <c r="C17" s="506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8"/>
    </row>
    <row r="18" spans="1:17" ht="11.25">
      <c r="A18" s="499"/>
      <c r="B18" s="99" t="s">
        <v>163</v>
      </c>
      <c r="C18" s="100"/>
      <c r="D18" s="229" t="s">
        <v>374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499"/>
      <c r="B19" s="99" t="s">
        <v>401</v>
      </c>
      <c r="C19" s="101"/>
      <c r="D19" s="229" t="s">
        <v>374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499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499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499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499" t="s">
        <v>164</v>
      </c>
      <c r="B23" s="99" t="s">
        <v>159</v>
      </c>
      <c r="C23" s="500" t="s">
        <v>402</v>
      </c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2"/>
    </row>
    <row r="24" spans="1:17" ht="11.25">
      <c r="A24" s="499"/>
      <c r="B24" s="99" t="s">
        <v>160</v>
      </c>
      <c r="C24" s="503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5"/>
    </row>
    <row r="25" spans="1:17" ht="11.25">
      <c r="A25" s="499"/>
      <c r="B25" s="99" t="s">
        <v>161</v>
      </c>
      <c r="C25" s="503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5"/>
    </row>
    <row r="26" spans="1:17" ht="11.25">
      <c r="A26" s="499"/>
      <c r="B26" s="99" t="s">
        <v>162</v>
      </c>
      <c r="C26" s="506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8"/>
    </row>
    <row r="27" spans="1:17" ht="11.25">
      <c r="A27" s="499"/>
      <c r="B27" s="99" t="s">
        <v>163</v>
      </c>
      <c r="C27" s="100"/>
      <c r="D27" s="229" t="s">
        <v>403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499"/>
      <c r="B28" s="99" t="s">
        <v>401</v>
      </c>
      <c r="C28" s="101"/>
      <c r="D28" s="229" t="s">
        <v>403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499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499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499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13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5"/>
    </row>
    <row r="33" spans="1:17" s="98" customFormat="1" ht="11.25">
      <c r="A33" s="103">
        <v>2</v>
      </c>
      <c r="B33" s="104" t="s">
        <v>167</v>
      </c>
      <c r="C33" s="516" t="s">
        <v>104</v>
      </c>
      <c r="D33" s="517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499" t="s">
        <v>168</v>
      </c>
      <c r="B34" s="99" t="s">
        <v>159</v>
      </c>
      <c r="C34" s="500" t="s">
        <v>405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2"/>
    </row>
    <row r="35" spans="1:17" ht="11.25">
      <c r="A35" s="499"/>
      <c r="B35" s="99" t="s">
        <v>160</v>
      </c>
      <c r="C35" s="503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5"/>
    </row>
    <row r="36" spans="1:17" ht="11.25">
      <c r="A36" s="499"/>
      <c r="B36" s="99" t="s">
        <v>161</v>
      </c>
      <c r="C36" s="503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5"/>
    </row>
    <row r="37" spans="1:17" ht="11.25">
      <c r="A37" s="499"/>
      <c r="B37" s="99" t="s">
        <v>162</v>
      </c>
      <c r="C37" s="506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8"/>
    </row>
    <row r="38" spans="1:17" ht="11.25">
      <c r="A38" s="499"/>
      <c r="B38" s="99" t="s">
        <v>163</v>
      </c>
      <c r="C38" s="100"/>
      <c r="D38" s="229" t="s">
        <v>372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499"/>
      <c r="B39" s="99" t="s">
        <v>401</v>
      </c>
      <c r="C39" s="101"/>
      <c r="D39" s="230" t="s">
        <v>372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499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499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499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496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8"/>
    </row>
    <row r="44" spans="1:17" ht="11.25" customHeight="1" hidden="1">
      <c r="A44" s="499" t="s">
        <v>168</v>
      </c>
      <c r="B44" s="99" t="s">
        <v>159</v>
      </c>
      <c r="C44" s="500" t="s">
        <v>371</v>
      </c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2"/>
    </row>
    <row r="45" spans="1:17" ht="11.25" customHeight="1" hidden="1">
      <c r="A45" s="499"/>
      <c r="B45" s="99" t="s">
        <v>160</v>
      </c>
      <c r="C45" s="503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5"/>
    </row>
    <row r="46" spans="1:17" ht="11.25" customHeight="1" hidden="1">
      <c r="A46" s="499"/>
      <c r="B46" s="99" t="s">
        <v>161</v>
      </c>
      <c r="C46" s="503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5"/>
    </row>
    <row r="47" spans="1:17" ht="11.25" customHeight="1" hidden="1">
      <c r="A47" s="499"/>
      <c r="B47" s="99" t="s">
        <v>162</v>
      </c>
      <c r="C47" s="506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8"/>
    </row>
    <row r="48" spans="1:17" ht="11.25" customHeight="1" hidden="1">
      <c r="A48" s="499"/>
      <c r="B48" s="99" t="s">
        <v>163</v>
      </c>
      <c r="C48" s="100"/>
      <c r="D48" s="229" t="s">
        <v>372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499"/>
      <c r="B49" s="99" t="s">
        <v>173</v>
      </c>
      <c r="C49" s="101"/>
      <c r="D49" s="230" t="s">
        <v>372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499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499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499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09" t="s">
        <v>170</v>
      </c>
      <c r="B53" s="510"/>
      <c r="C53" s="511" t="s">
        <v>104</v>
      </c>
      <c r="D53" s="512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495" t="s">
        <v>171</v>
      </c>
      <c r="B55" s="495"/>
      <c r="C55" s="495"/>
      <c r="D55" s="495"/>
      <c r="E55" s="495"/>
      <c r="F55" s="495"/>
      <c r="G55" s="495"/>
      <c r="H55" s="495"/>
      <c r="I55" s="495"/>
      <c r="J55" s="495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92" t="s">
        <v>207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ht="12.75">
      <c r="R3" s="108"/>
    </row>
    <row r="4" spans="1:18" s="9" customFormat="1" ht="35.25" customHeight="1">
      <c r="A4" s="538" t="s">
        <v>35</v>
      </c>
      <c r="B4" s="538" t="s">
        <v>102</v>
      </c>
      <c r="C4" s="539" t="s">
        <v>208</v>
      </c>
      <c r="D4" s="540" t="s">
        <v>177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1:18" s="9" customFormat="1" ht="23.25" customHeight="1">
      <c r="A5" s="538"/>
      <c r="B5" s="538"/>
      <c r="C5" s="539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375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378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381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380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379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376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377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08" t="s">
        <v>34</v>
      </c>
      <c r="J1" s="408"/>
      <c r="K1" s="408"/>
      <c r="L1" s="408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46" t="s">
        <v>545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29" t="s">
        <v>0</v>
      </c>
      <c r="B4" s="429" t="s">
        <v>8</v>
      </c>
      <c r="C4" s="429" t="s">
        <v>10</v>
      </c>
      <c r="D4" s="429" t="s">
        <v>1</v>
      </c>
      <c r="E4" s="431" t="s">
        <v>13</v>
      </c>
      <c r="F4" s="436" t="s">
        <v>11</v>
      </c>
      <c r="G4" s="437"/>
      <c r="H4" s="431" t="s">
        <v>14</v>
      </c>
      <c r="I4" s="431" t="s">
        <v>15</v>
      </c>
      <c r="J4" s="431" t="s">
        <v>17</v>
      </c>
      <c r="K4" s="431" t="s">
        <v>18</v>
      </c>
      <c r="L4" s="431" t="s">
        <v>19</v>
      </c>
    </row>
    <row r="5" spans="1:12" s="6" customFormat="1" ht="75" customHeight="1">
      <c r="A5" s="430"/>
      <c r="B5" s="430"/>
      <c r="C5" s="430"/>
      <c r="D5" s="430"/>
      <c r="E5" s="432"/>
      <c r="F5" s="201" t="s">
        <v>21</v>
      </c>
      <c r="G5" s="201" t="s">
        <v>16</v>
      </c>
      <c r="H5" s="432"/>
      <c r="I5" s="432"/>
      <c r="J5" s="432"/>
      <c r="K5" s="432"/>
      <c r="L5" s="432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229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263</v>
      </c>
      <c r="C8" s="127" t="s">
        <v>264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295</v>
      </c>
      <c r="C9" s="120" t="s">
        <v>296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265</v>
      </c>
      <c r="C10" s="120" t="s">
        <v>266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267</v>
      </c>
      <c r="B11" s="125"/>
      <c r="C11" s="196" t="s">
        <v>282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268</v>
      </c>
      <c r="C12" s="120" t="s">
        <v>281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456</v>
      </c>
      <c r="C13" s="278" t="s">
        <v>280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269</v>
      </c>
      <c r="B14" s="125"/>
      <c r="C14" s="126" t="s">
        <v>271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425</v>
      </c>
      <c r="C15" s="278" t="s">
        <v>426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427</v>
      </c>
      <c r="C16" s="278" t="s">
        <v>428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270</v>
      </c>
      <c r="C17" s="120" t="s">
        <v>272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298</v>
      </c>
      <c r="C18" s="120" t="s">
        <v>297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230</v>
      </c>
      <c r="B19" s="125"/>
      <c r="C19" s="126" t="s">
        <v>231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299</v>
      </c>
      <c r="C20" s="127" t="s">
        <v>310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300</v>
      </c>
      <c r="B21" s="125"/>
      <c r="C21" s="126" t="s">
        <v>301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414</v>
      </c>
      <c r="C22" s="278" t="s">
        <v>418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528</v>
      </c>
      <c r="C23" s="278" t="s">
        <v>534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302</v>
      </c>
      <c r="C24" s="191" t="s">
        <v>303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17" t="s">
        <v>414</v>
      </c>
      <c r="C25" s="318" t="s">
        <v>418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232</v>
      </c>
      <c r="B26" s="125"/>
      <c r="C26" s="126" t="s">
        <v>233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304</v>
      </c>
      <c r="C27" s="120" t="s">
        <v>257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305</v>
      </c>
      <c r="C28" s="120" t="s">
        <v>306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273</v>
      </c>
      <c r="C29" s="120" t="s">
        <v>279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307</v>
      </c>
      <c r="C30" s="127" t="s">
        <v>367</v>
      </c>
      <c r="D30" s="326">
        <v>89703</v>
      </c>
      <c r="E30" s="349">
        <v>89703</v>
      </c>
      <c r="F30" s="349">
        <v>2780</v>
      </c>
      <c r="G30" s="349">
        <v>86923</v>
      </c>
      <c r="H30" s="349">
        <v>0</v>
      </c>
      <c r="I30" s="349">
        <v>0</v>
      </c>
      <c r="J30" s="349">
        <v>0</v>
      </c>
      <c r="K30" s="349">
        <v>0</v>
      </c>
      <c r="L30" s="349">
        <v>0</v>
      </c>
    </row>
    <row r="31" spans="1:12" s="6" customFormat="1" ht="25.5">
      <c r="A31" s="119"/>
      <c r="B31" s="181" t="s">
        <v>511</v>
      </c>
      <c r="C31" s="127" t="s">
        <v>512</v>
      </c>
      <c r="D31" s="326">
        <v>394149</v>
      </c>
      <c r="E31" s="349">
        <v>391849</v>
      </c>
      <c r="F31" s="349">
        <v>316798</v>
      </c>
      <c r="G31" s="349">
        <v>75051</v>
      </c>
      <c r="H31" s="349">
        <v>0</v>
      </c>
      <c r="I31" s="349">
        <v>2300</v>
      </c>
      <c r="J31" s="349">
        <v>0</v>
      </c>
      <c r="K31" s="349">
        <v>0</v>
      </c>
      <c r="L31" s="349">
        <v>0</v>
      </c>
    </row>
    <row r="32" spans="1:12" s="6" customFormat="1" ht="12.75">
      <c r="A32" s="119"/>
      <c r="B32" s="119" t="s">
        <v>274</v>
      </c>
      <c r="C32" s="120" t="s">
        <v>280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0" t="s">
        <v>235</v>
      </c>
      <c r="B33" s="350"/>
      <c r="C33" s="112" t="s">
        <v>309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47" t="s">
        <v>311</v>
      </c>
      <c r="C34" s="113" t="s">
        <v>498</v>
      </c>
      <c r="D34" s="326">
        <f>H34+I34+J34+K34+L34+E34</f>
        <v>1346</v>
      </c>
      <c r="E34" s="349">
        <v>1346</v>
      </c>
      <c r="F34" s="349">
        <v>0</v>
      </c>
      <c r="G34" s="349">
        <v>1346</v>
      </c>
      <c r="H34" s="349">
        <v>0</v>
      </c>
      <c r="I34" s="349">
        <v>0</v>
      </c>
      <c r="J34" s="349">
        <v>0</v>
      </c>
      <c r="K34" s="349">
        <v>0</v>
      </c>
      <c r="L34" s="349">
        <v>0</v>
      </c>
    </row>
    <row r="35" spans="1:12" s="6" customFormat="1" ht="16.5" customHeight="1" hidden="1">
      <c r="A35" s="125" t="s">
        <v>453</v>
      </c>
      <c r="B35" s="125"/>
      <c r="C35" s="112" t="s">
        <v>452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454</v>
      </c>
      <c r="C36" s="113" t="s">
        <v>451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453</v>
      </c>
      <c r="B37" s="125"/>
      <c r="C37" s="112" t="s">
        <v>452</v>
      </c>
      <c r="D37" s="194">
        <v>3000</v>
      </c>
      <c r="E37" s="351">
        <v>0</v>
      </c>
      <c r="F37" s="351">
        <v>0</v>
      </c>
      <c r="G37" s="351">
        <v>0</v>
      </c>
      <c r="H37" s="351">
        <v>0</v>
      </c>
      <c r="I37" s="351">
        <v>3000</v>
      </c>
      <c r="J37" s="351">
        <v>0</v>
      </c>
      <c r="K37" s="351">
        <v>0</v>
      </c>
      <c r="L37" s="351">
        <v>0</v>
      </c>
    </row>
    <row r="38" spans="1:12" s="6" customFormat="1" ht="40.5" customHeight="1">
      <c r="A38" s="128"/>
      <c r="B38" s="347" t="s">
        <v>530</v>
      </c>
      <c r="C38" s="113" t="s">
        <v>535</v>
      </c>
      <c r="D38" s="326">
        <v>3000</v>
      </c>
      <c r="E38" s="349">
        <v>0</v>
      </c>
      <c r="F38" s="349">
        <v>0</v>
      </c>
      <c r="G38" s="349">
        <v>0</v>
      </c>
      <c r="H38" s="349">
        <v>0</v>
      </c>
      <c r="I38" s="349">
        <v>3000</v>
      </c>
      <c r="J38" s="349">
        <v>0</v>
      </c>
      <c r="K38" s="349">
        <v>0</v>
      </c>
      <c r="L38" s="349">
        <v>0</v>
      </c>
    </row>
    <row r="39" spans="1:12" s="6" customFormat="1" ht="27" customHeight="1">
      <c r="A39" s="350" t="s">
        <v>237</v>
      </c>
      <c r="B39" s="350"/>
      <c r="C39" s="112" t="s">
        <v>312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313</v>
      </c>
      <c r="C40" s="113" t="s">
        <v>314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315</v>
      </c>
      <c r="C41" s="113" t="s">
        <v>259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391</v>
      </c>
      <c r="C42" s="113" t="s">
        <v>280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316</v>
      </c>
      <c r="B43" s="125"/>
      <c r="C43" s="112" t="s">
        <v>317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47" t="s">
        <v>318</v>
      </c>
      <c r="C44" s="113" t="s">
        <v>319</v>
      </c>
      <c r="D44" s="326">
        <v>85357</v>
      </c>
      <c r="E44" s="349">
        <f>F44+G44</f>
        <v>0</v>
      </c>
      <c r="F44" s="349">
        <v>0</v>
      </c>
      <c r="G44" s="349">
        <v>0</v>
      </c>
      <c r="H44" s="349">
        <v>0</v>
      </c>
      <c r="I44" s="349">
        <v>0</v>
      </c>
      <c r="J44" s="349">
        <v>0</v>
      </c>
      <c r="K44" s="349">
        <v>0</v>
      </c>
      <c r="L44" s="349">
        <v>85357</v>
      </c>
    </row>
    <row r="45" spans="1:12" s="6" customFormat="1" ht="12.75">
      <c r="A45" s="125" t="s">
        <v>243</v>
      </c>
      <c r="B45" s="125"/>
      <c r="C45" s="112" t="s">
        <v>244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320</v>
      </c>
      <c r="C46" s="113" t="s">
        <v>321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322</v>
      </c>
      <c r="C47" s="120" t="s">
        <v>323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458</v>
      </c>
      <c r="C48" s="127" t="s">
        <v>462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246</v>
      </c>
      <c r="B49" s="125"/>
      <c r="C49" s="126" t="s">
        <v>247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324</v>
      </c>
      <c r="C50" s="120" t="s">
        <v>325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326</v>
      </c>
      <c r="C51" s="127" t="s">
        <v>327</v>
      </c>
      <c r="D51" s="326">
        <f>E51+H51+I51</f>
        <v>2252045</v>
      </c>
      <c r="E51" s="349">
        <v>2160045</v>
      </c>
      <c r="F51" s="349">
        <v>1752945</v>
      </c>
      <c r="G51" s="349">
        <v>407100</v>
      </c>
      <c r="H51" s="349">
        <v>0</v>
      </c>
      <c r="I51" s="349">
        <v>92000</v>
      </c>
      <c r="J51" s="349">
        <v>0</v>
      </c>
      <c r="K51" s="349">
        <v>0</v>
      </c>
      <c r="L51" s="349">
        <v>0</v>
      </c>
    </row>
    <row r="52" spans="1:12" s="6" customFormat="1" ht="12.75">
      <c r="A52" s="119"/>
      <c r="B52" s="119" t="s">
        <v>275</v>
      </c>
      <c r="C52" s="120" t="s">
        <v>277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328</v>
      </c>
      <c r="C53" s="120" t="s">
        <v>329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330</v>
      </c>
      <c r="C54" s="127" t="s">
        <v>437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332</v>
      </c>
      <c r="C55" s="120" t="s">
        <v>336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333</v>
      </c>
      <c r="C56" s="127" t="s">
        <v>334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276</v>
      </c>
      <c r="C57" s="120" t="s">
        <v>394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478</v>
      </c>
      <c r="C58" s="127" t="s">
        <v>482</v>
      </c>
      <c r="D58" s="326">
        <f>E58+H58+I58</f>
        <v>396519</v>
      </c>
      <c r="E58" s="349">
        <v>259769</v>
      </c>
      <c r="F58" s="349">
        <v>240649</v>
      </c>
      <c r="G58" s="349">
        <v>19120</v>
      </c>
      <c r="H58" s="349">
        <v>122050</v>
      </c>
      <c r="I58" s="349">
        <v>14700</v>
      </c>
      <c r="J58" s="349">
        <v>0</v>
      </c>
      <c r="K58" s="349">
        <v>0</v>
      </c>
      <c r="L58" s="349">
        <v>0</v>
      </c>
    </row>
    <row r="59" spans="1:12" s="6" customFormat="1" ht="51">
      <c r="A59" s="119"/>
      <c r="B59" s="181" t="s">
        <v>479</v>
      </c>
      <c r="C59" s="127" t="s">
        <v>521</v>
      </c>
      <c r="D59" s="326">
        <f>E59+H59+I59</f>
        <v>951462</v>
      </c>
      <c r="E59" s="349">
        <f>F59+G59</f>
        <v>903689</v>
      </c>
      <c r="F59" s="349">
        <v>869576</v>
      </c>
      <c r="G59" s="349">
        <v>34113</v>
      </c>
      <c r="H59" s="349">
        <v>0</v>
      </c>
      <c r="I59" s="349">
        <v>47773</v>
      </c>
      <c r="J59" s="349">
        <v>0</v>
      </c>
      <c r="K59" s="349">
        <v>0</v>
      </c>
      <c r="L59" s="349">
        <v>0</v>
      </c>
    </row>
    <row r="60" spans="1:12" s="6" customFormat="1" ht="12.75">
      <c r="A60" s="119"/>
      <c r="B60" s="119" t="s">
        <v>335</v>
      </c>
      <c r="C60" s="120" t="s">
        <v>280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339</v>
      </c>
      <c r="B61" s="125"/>
      <c r="C61" s="126" t="s">
        <v>251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340</v>
      </c>
      <c r="C62" s="120" t="s">
        <v>438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341</v>
      </c>
      <c r="C63" s="120" t="s">
        <v>253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342</v>
      </c>
      <c r="C64" s="120" t="s">
        <v>280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248</v>
      </c>
      <c r="B65" s="125"/>
      <c r="C65" s="126" t="s">
        <v>249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429</v>
      </c>
      <c r="C66" s="278" t="s">
        <v>430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412</v>
      </c>
      <c r="C67" s="127" t="s">
        <v>413</v>
      </c>
      <c r="D67" s="326">
        <f>E67+H67+I67</f>
        <v>6900</v>
      </c>
      <c r="E67" s="349">
        <f>F67+G67</f>
        <v>6900</v>
      </c>
      <c r="F67" s="349">
        <v>0</v>
      </c>
      <c r="G67" s="349">
        <v>6900</v>
      </c>
      <c r="H67" s="349">
        <v>0</v>
      </c>
      <c r="I67" s="349">
        <v>0</v>
      </c>
      <c r="J67" s="349">
        <v>0</v>
      </c>
      <c r="K67" s="349">
        <v>0</v>
      </c>
      <c r="L67" s="349">
        <v>0</v>
      </c>
    </row>
    <row r="68" spans="1:12" s="6" customFormat="1" ht="12.75" hidden="1">
      <c r="A68" s="119"/>
      <c r="B68" s="119" t="s">
        <v>445</v>
      </c>
      <c r="C68" s="127" t="s">
        <v>446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349</v>
      </c>
      <c r="C69" s="127" t="s">
        <v>434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343</v>
      </c>
      <c r="C70" s="127" t="s">
        <v>435</v>
      </c>
      <c r="D70" s="326">
        <v>17100</v>
      </c>
      <c r="E70" s="349">
        <v>17100</v>
      </c>
      <c r="F70" s="349">
        <v>0</v>
      </c>
      <c r="G70" s="349">
        <v>17100</v>
      </c>
      <c r="H70" s="349">
        <v>0</v>
      </c>
      <c r="I70" s="349">
        <v>0</v>
      </c>
      <c r="J70" s="349">
        <v>0</v>
      </c>
      <c r="K70" s="349">
        <v>0</v>
      </c>
      <c r="L70" s="349">
        <v>0</v>
      </c>
    </row>
    <row r="71" spans="1:12" s="6" customFormat="1" ht="38.25">
      <c r="A71" s="119"/>
      <c r="B71" s="181" t="s">
        <v>344</v>
      </c>
      <c r="C71" s="127" t="s">
        <v>497</v>
      </c>
      <c r="D71" s="326">
        <v>450000</v>
      </c>
      <c r="E71" s="349">
        <f t="shared" si="7"/>
        <v>0</v>
      </c>
      <c r="F71" s="349">
        <v>0</v>
      </c>
      <c r="G71" s="349">
        <v>0</v>
      </c>
      <c r="H71" s="349">
        <v>0</v>
      </c>
      <c r="I71" s="349">
        <v>450000</v>
      </c>
      <c r="J71" s="349">
        <v>0</v>
      </c>
      <c r="K71" s="349">
        <v>0</v>
      </c>
      <c r="L71" s="349">
        <v>0</v>
      </c>
    </row>
    <row r="72" spans="1:12" s="6" customFormat="1" ht="12.75">
      <c r="A72" s="119"/>
      <c r="B72" s="119" t="s">
        <v>345</v>
      </c>
      <c r="C72" s="127" t="s">
        <v>346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383</v>
      </c>
      <c r="C73" s="127" t="s">
        <v>384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347</v>
      </c>
      <c r="C74" s="127" t="s">
        <v>348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522</v>
      </c>
      <c r="C75" s="127" t="s">
        <v>523</v>
      </c>
      <c r="D75" s="326">
        <f>H75+I75+J75+K75+L75+E75</f>
        <v>21746</v>
      </c>
      <c r="E75" s="349">
        <v>21746</v>
      </c>
      <c r="F75" s="349">
        <v>21746</v>
      </c>
      <c r="G75" s="349">
        <v>0</v>
      </c>
      <c r="H75" s="349">
        <v>0</v>
      </c>
      <c r="I75" s="349">
        <v>0</v>
      </c>
      <c r="J75" s="349">
        <v>0</v>
      </c>
      <c r="K75" s="349">
        <v>0</v>
      </c>
      <c r="L75" s="349">
        <v>0</v>
      </c>
    </row>
    <row r="76" spans="1:12" s="6" customFormat="1" ht="12.75">
      <c r="A76" s="119"/>
      <c r="B76" s="119" t="s">
        <v>495</v>
      </c>
      <c r="C76" s="127" t="s">
        <v>496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350</v>
      </c>
      <c r="C77" s="127" t="s">
        <v>280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0" t="s">
        <v>351</v>
      </c>
      <c r="B78" s="350"/>
      <c r="C78" s="112" t="s">
        <v>352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353</v>
      </c>
      <c r="C79" s="127" t="s">
        <v>354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447</v>
      </c>
      <c r="C80" s="127" t="s">
        <v>448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355</v>
      </c>
      <c r="C81" s="127" t="s">
        <v>334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356</v>
      </c>
      <c r="C82" s="127" t="s">
        <v>280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494</v>
      </c>
      <c r="B83" s="125"/>
      <c r="C83" s="112" t="s">
        <v>489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500</v>
      </c>
      <c r="C84" s="127" t="s">
        <v>490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501</v>
      </c>
      <c r="C85" s="127" t="s">
        <v>434</v>
      </c>
      <c r="D85" s="326">
        <f t="shared" si="9"/>
        <v>1684000</v>
      </c>
      <c r="E85" s="349">
        <f>F85+G85</f>
        <v>104556</v>
      </c>
      <c r="F85" s="349">
        <v>103005</v>
      </c>
      <c r="G85" s="349">
        <v>1551</v>
      </c>
      <c r="H85" s="349">
        <v>0</v>
      </c>
      <c r="I85" s="349">
        <v>1579444</v>
      </c>
      <c r="J85" s="349">
        <v>0</v>
      </c>
      <c r="K85" s="349">
        <v>0</v>
      </c>
      <c r="L85" s="349">
        <v>0</v>
      </c>
    </row>
    <row r="86" spans="1:12" s="6" customFormat="1" ht="12.75">
      <c r="A86" s="119"/>
      <c r="B86" s="119" t="s">
        <v>502</v>
      </c>
      <c r="C86" s="127" t="s">
        <v>446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503</v>
      </c>
      <c r="C87" s="127" t="s">
        <v>505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504</v>
      </c>
      <c r="C88" s="127" t="s">
        <v>430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47" t="s">
        <v>532</v>
      </c>
      <c r="C89" s="113" t="s">
        <v>536</v>
      </c>
      <c r="D89" s="326">
        <v>5000</v>
      </c>
      <c r="E89" s="349">
        <v>5000</v>
      </c>
      <c r="F89" s="349">
        <v>0</v>
      </c>
      <c r="G89" s="349">
        <v>5000</v>
      </c>
      <c r="H89" s="349">
        <v>0</v>
      </c>
      <c r="I89" s="349">
        <v>0</v>
      </c>
      <c r="J89" s="349">
        <v>0</v>
      </c>
      <c r="K89" s="349">
        <v>0</v>
      </c>
      <c r="L89" s="349">
        <v>0</v>
      </c>
    </row>
    <row r="90" spans="1:12" s="6" customFormat="1" ht="26.25" customHeight="1">
      <c r="A90" s="350" t="s">
        <v>357</v>
      </c>
      <c r="B90" s="350"/>
      <c r="C90" s="112" t="s">
        <v>358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432</v>
      </c>
      <c r="C91" s="127" t="s">
        <v>433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359</v>
      </c>
      <c r="C92" s="127" t="s">
        <v>360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506</v>
      </c>
      <c r="C93" s="127" t="s">
        <v>507</v>
      </c>
      <c r="D93" s="326">
        <v>45000</v>
      </c>
      <c r="E93" s="349">
        <v>45000</v>
      </c>
      <c r="F93" s="349">
        <v>0</v>
      </c>
      <c r="G93" s="349">
        <v>45000</v>
      </c>
      <c r="H93" s="349">
        <v>0</v>
      </c>
      <c r="I93" s="349">
        <v>0</v>
      </c>
      <c r="J93" s="349">
        <v>0</v>
      </c>
      <c r="K93" s="349">
        <v>0</v>
      </c>
      <c r="L93" s="349">
        <v>0</v>
      </c>
    </row>
    <row r="94" spans="1:12" s="6" customFormat="1" ht="27" customHeight="1">
      <c r="A94" s="119"/>
      <c r="B94" s="181" t="s">
        <v>560</v>
      </c>
      <c r="C94" s="127" t="s">
        <v>562</v>
      </c>
      <c r="D94" s="326">
        <v>13000</v>
      </c>
      <c r="E94" s="349">
        <v>13000</v>
      </c>
      <c r="F94" s="349">
        <v>0</v>
      </c>
      <c r="G94" s="349">
        <v>13000</v>
      </c>
      <c r="H94" s="349">
        <v>0</v>
      </c>
      <c r="I94" s="349">
        <v>0</v>
      </c>
      <c r="J94" s="349">
        <v>0</v>
      </c>
      <c r="K94" s="349">
        <v>0</v>
      </c>
      <c r="L94" s="349">
        <v>0</v>
      </c>
    </row>
    <row r="95" spans="1:12" s="6" customFormat="1" ht="12.75">
      <c r="A95" s="119"/>
      <c r="B95" s="119" t="s">
        <v>361</v>
      </c>
      <c r="C95" s="127" t="s">
        <v>362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555</v>
      </c>
      <c r="C96" s="127" t="s">
        <v>556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420</v>
      </c>
      <c r="C97" s="127" t="s">
        <v>280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0" t="s">
        <v>363</v>
      </c>
      <c r="B98" s="350"/>
      <c r="C98" s="112" t="s">
        <v>364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508</v>
      </c>
      <c r="C99" s="113" t="s">
        <v>509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365</v>
      </c>
      <c r="C100" s="120" t="s">
        <v>366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392</v>
      </c>
      <c r="C101" s="127" t="s">
        <v>444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392</v>
      </c>
      <c r="C114" s="120" t="s">
        <v>411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392</v>
      </c>
      <c r="C115" s="127" t="s">
        <v>455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510</v>
      </c>
      <c r="C116" s="127" t="s">
        <v>280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386</v>
      </c>
      <c r="B117" s="125"/>
      <c r="C117" s="126" t="s">
        <v>419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460</v>
      </c>
      <c r="C118" s="127" t="s">
        <v>461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393</v>
      </c>
      <c r="C119" s="127" t="s">
        <v>436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33" t="s">
        <v>12</v>
      </c>
      <c r="B120" s="434"/>
      <c r="C120" s="435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0" t="s">
        <v>227</v>
      </c>
    </row>
    <row r="2" spans="1:9" ht="18">
      <c r="A2" s="2"/>
      <c r="B2" s="2"/>
      <c r="C2" s="2"/>
      <c r="D2" s="159"/>
      <c r="E2" s="159"/>
      <c r="G2" s="160"/>
      <c r="I2" s="346" t="s">
        <v>545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29" t="s">
        <v>0</v>
      </c>
      <c r="B5" s="429" t="s">
        <v>8</v>
      </c>
      <c r="C5" s="429" t="s">
        <v>10</v>
      </c>
      <c r="D5" s="431" t="s">
        <v>1</v>
      </c>
      <c r="E5" s="431" t="s">
        <v>24</v>
      </c>
      <c r="F5" s="163" t="s">
        <v>23</v>
      </c>
      <c r="G5" s="431" t="s">
        <v>25</v>
      </c>
      <c r="H5" s="431" t="s">
        <v>283</v>
      </c>
      <c r="I5" s="431" t="s">
        <v>368</v>
      </c>
    </row>
    <row r="6" spans="1:9" s="6" customFormat="1" ht="70.5" customHeight="1">
      <c r="A6" s="430"/>
      <c r="B6" s="430"/>
      <c r="C6" s="430"/>
      <c r="D6" s="432"/>
      <c r="E6" s="432"/>
      <c r="F6" s="164" t="s">
        <v>513</v>
      </c>
      <c r="G6" s="432"/>
      <c r="H6" s="432"/>
      <c r="I6" s="432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78" t="s">
        <v>228</v>
      </c>
      <c r="B8" s="312"/>
      <c r="C8" s="196" t="s">
        <v>229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77"/>
      <c r="B9" s="377" t="s">
        <v>263</v>
      </c>
      <c r="C9" s="315" t="s">
        <v>264</v>
      </c>
      <c r="D9" s="349">
        <v>1950918</v>
      </c>
      <c r="E9" s="349">
        <v>1950918</v>
      </c>
      <c r="F9" s="349">
        <v>0</v>
      </c>
      <c r="G9" s="349">
        <v>0</v>
      </c>
      <c r="H9" s="349">
        <v>0</v>
      </c>
      <c r="I9" s="349">
        <v>0</v>
      </c>
    </row>
    <row r="10" spans="1:9" s="6" customFormat="1" ht="1.5" customHeight="1">
      <c r="A10" s="377"/>
      <c r="B10" s="377"/>
      <c r="C10" s="328"/>
      <c r="D10" s="349"/>
      <c r="E10" s="349"/>
      <c r="F10" s="349">
        <v>0</v>
      </c>
      <c r="G10" s="349">
        <v>0</v>
      </c>
      <c r="H10" s="349">
        <v>0</v>
      </c>
      <c r="I10" s="349">
        <v>0</v>
      </c>
    </row>
    <row r="11" spans="1:9" s="6" customFormat="1" ht="21" customHeight="1">
      <c r="A11" s="378" t="s">
        <v>269</v>
      </c>
      <c r="B11" s="312"/>
      <c r="C11" s="325" t="s">
        <v>271</v>
      </c>
      <c r="D11" s="381">
        <f aca="true" t="shared" si="0" ref="D11:D22">I11+H11+G11+E11</f>
        <v>815213</v>
      </c>
      <c r="E11" s="381">
        <f>E12+E13</f>
        <v>657824</v>
      </c>
      <c r="F11" s="381">
        <f>F13+F14</f>
        <v>0</v>
      </c>
      <c r="G11" s="381">
        <f>G13+G14</f>
        <v>0</v>
      </c>
      <c r="H11" s="381">
        <f>H13+H14</f>
        <v>0</v>
      </c>
      <c r="I11" s="381">
        <v>157389</v>
      </c>
    </row>
    <row r="12" spans="1:9" s="6" customFormat="1" ht="18.75" customHeight="1">
      <c r="A12" s="377"/>
      <c r="B12" s="314" t="s">
        <v>270</v>
      </c>
      <c r="C12" s="315" t="s">
        <v>272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77"/>
      <c r="B13" s="377" t="s">
        <v>298</v>
      </c>
      <c r="C13" s="328" t="s">
        <v>297</v>
      </c>
      <c r="D13" s="349">
        <v>657824</v>
      </c>
      <c r="E13" s="349">
        <v>657824</v>
      </c>
      <c r="F13" s="349">
        <v>0</v>
      </c>
      <c r="G13" s="349">
        <v>0</v>
      </c>
      <c r="H13" s="349">
        <v>0</v>
      </c>
      <c r="I13" s="349">
        <v>0</v>
      </c>
    </row>
    <row r="14" spans="1:9" s="6" customFormat="1" ht="18.75" customHeight="1" hidden="1">
      <c r="A14" s="377"/>
      <c r="B14" s="314" t="s">
        <v>456</v>
      </c>
      <c r="C14" s="315" t="s">
        <v>280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78" t="s">
        <v>246</v>
      </c>
      <c r="B15" s="312"/>
      <c r="C15" s="196" t="s">
        <v>247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77"/>
      <c r="B16" s="314" t="s">
        <v>337</v>
      </c>
      <c r="C16" s="315" t="s">
        <v>338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78" t="s">
        <v>269</v>
      </c>
      <c r="B17" s="312"/>
      <c r="C17" s="196" t="s">
        <v>271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77"/>
      <c r="B18" s="314" t="s">
        <v>270</v>
      </c>
      <c r="C18" s="315" t="s">
        <v>272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77"/>
      <c r="B19" s="314" t="s">
        <v>298</v>
      </c>
      <c r="C19" s="315" t="s">
        <v>297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78" t="s">
        <v>230</v>
      </c>
      <c r="B20" s="312"/>
      <c r="C20" s="196" t="s">
        <v>231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77"/>
      <c r="B21" s="314" t="s">
        <v>299</v>
      </c>
      <c r="C21" s="315" t="s">
        <v>310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78" t="s">
        <v>232</v>
      </c>
      <c r="B22" s="312"/>
      <c r="C22" s="196" t="s">
        <v>233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77"/>
      <c r="B23" s="314" t="s">
        <v>273</v>
      </c>
      <c r="C23" s="315" t="s">
        <v>279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77"/>
      <c r="B24" s="314" t="s">
        <v>273</v>
      </c>
      <c r="C24" s="315" t="s">
        <v>416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77"/>
      <c r="B25" s="314" t="s">
        <v>274</v>
      </c>
      <c r="C25" s="315" t="s">
        <v>280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78" t="s">
        <v>237</v>
      </c>
      <c r="B26" s="314"/>
      <c r="C26" s="196" t="s">
        <v>421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77"/>
      <c r="B27" s="314" t="s">
        <v>313</v>
      </c>
      <c r="C27" s="315" t="s">
        <v>422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77"/>
      <c r="B28" s="314" t="s">
        <v>274</v>
      </c>
      <c r="C28" s="315" t="s">
        <v>280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78" t="s">
        <v>246</v>
      </c>
      <c r="B29" s="312"/>
      <c r="C29" s="196" t="s">
        <v>247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77"/>
      <c r="B30" s="314" t="s">
        <v>275</v>
      </c>
      <c r="C30" s="315" t="s">
        <v>277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77"/>
      <c r="B31" s="314" t="s">
        <v>276</v>
      </c>
      <c r="C31" s="315" t="s">
        <v>278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77"/>
      <c r="B32" s="314" t="s">
        <v>337</v>
      </c>
      <c r="C32" s="315" t="s">
        <v>338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78" t="s">
        <v>246</v>
      </c>
      <c r="B33" s="312"/>
      <c r="C33" s="196" t="s">
        <v>247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77"/>
      <c r="B34" s="314" t="s">
        <v>275</v>
      </c>
      <c r="C34" s="315" t="s">
        <v>277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78" t="s">
        <v>357</v>
      </c>
      <c r="B35" s="312"/>
      <c r="C35" s="112" t="s">
        <v>358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77"/>
      <c r="B36" s="314" t="s">
        <v>361</v>
      </c>
      <c r="C36" s="127" t="s">
        <v>362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78" t="s">
        <v>230</v>
      </c>
      <c r="B37" s="312"/>
      <c r="C37" s="112" t="s">
        <v>231</v>
      </c>
      <c r="D37" s="381">
        <v>958895</v>
      </c>
      <c r="E37" s="381">
        <v>958895</v>
      </c>
      <c r="F37" s="381">
        <v>0</v>
      </c>
      <c r="G37" s="381">
        <v>0</v>
      </c>
      <c r="H37" s="381">
        <v>0</v>
      </c>
      <c r="I37" s="381">
        <v>0</v>
      </c>
    </row>
    <row r="38" spans="1:9" s="6" customFormat="1" ht="23.25" customHeight="1">
      <c r="A38" s="377"/>
      <c r="B38" s="377" t="s">
        <v>299</v>
      </c>
      <c r="C38" s="113" t="s">
        <v>310</v>
      </c>
      <c r="D38" s="349">
        <v>958895</v>
      </c>
      <c r="E38" s="349">
        <v>958895</v>
      </c>
      <c r="F38" s="349">
        <v>0</v>
      </c>
      <c r="G38" s="349">
        <v>0</v>
      </c>
      <c r="H38" s="349">
        <v>0</v>
      </c>
      <c r="I38" s="349">
        <v>0</v>
      </c>
    </row>
    <row r="39" spans="1:9" s="1" customFormat="1" ht="27" customHeight="1" hidden="1">
      <c r="A39" s="378" t="s">
        <v>246</v>
      </c>
      <c r="B39" s="312"/>
      <c r="C39" s="112" t="s">
        <v>247</v>
      </c>
      <c r="D39" s="381"/>
      <c r="E39" s="381"/>
      <c r="F39" s="381">
        <v>0</v>
      </c>
      <c r="G39" s="381">
        <v>0</v>
      </c>
      <c r="H39" s="381">
        <v>0</v>
      </c>
      <c r="I39" s="381">
        <v>0</v>
      </c>
    </row>
    <row r="40" spans="1:9" s="6" customFormat="1" ht="23.25" customHeight="1" hidden="1">
      <c r="A40" s="377"/>
      <c r="B40" s="377" t="s">
        <v>324</v>
      </c>
      <c r="C40" s="127" t="s">
        <v>325</v>
      </c>
      <c r="D40" s="349"/>
      <c r="E40" s="349"/>
      <c r="F40" s="349">
        <v>0</v>
      </c>
      <c r="G40" s="349">
        <v>0</v>
      </c>
      <c r="H40" s="349">
        <v>0</v>
      </c>
      <c r="I40" s="349">
        <v>0</v>
      </c>
    </row>
    <row r="41" spans="1:9" s="1" customFormat="1" ht="26.25" customHeight="1">
      <c r="A41" s="378" t="s">
        <v>363</v>
      </c>
      <c r="B41" s="312"/>
      <c r="C41" s="196" t="s">
        <v>364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449</v>
      </c>
      <c r="C42" s="315" t="s">
        <v>450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449</v>
      </c>
      <c r="C43" s="315" t="s">
        <v>450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77" t="s">
        <v>392</v>
      </c>
      <c r="C44" s="315" t="s">
        <v>444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386</v>
      </c>
      <c r="B45" s="312"/>
      <c r="C45" s="196" t="s">
        <v>480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460</v>
      </c>
      <c r="C46" s="315" t="s">
        <v>461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38" t="s">
        <v>12</v>
      </c>
      <c r="B47" s="439"/>
      <c r="C47" s="439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0" t="s">
        <v>76</v>
      </c>
      <c r="B1" s="440"/>
      <c r="C1" s="440"/>
      <c r="D1" s="440"/>
      <c r="E1" s="440"/>
    </row>
    <row r="2" spans="4:5" ht="12.75" customHeight="1">
      <c r="D2" s="47"/>
      <c r="E2" s="346" t="s">
        <v>545</v>
      </c>
    </row>
    <row r="3" ht="29.25" customHeight="1"/>
    <row r="4" spans="1:4" ht="27" customHeight="1">
      <c r="A4" s="445" t="s">
        <v>553</v>
      </c>
      <c r="B4" s="445"/>
      <c r="C4" s="445"/>
      <c r="D4" s="445"/>
    </row>
    <row r="5" ht="6.75" customHeight="1">
      <c r="A5" s="23"/>
    </row>
    <row r="6" ht="12.75">
      <c r="D6" s="215"/>
    </row>
    <row r="7" spans="1:4" ht="15" customHeight="1">
      <c r="A7" s="446" t="s">
        <v>35</v>
      </c>
      <c r="B7" s="446" t="s">
        <v>36</v>
      </c>
      <c r="C7" s="447" t="s">
        <v>37</v>
      </c>
      <c r="D7" s="448" t="s">
        <v>554</v>
      </c>
    </row>
    <row r="8" spans="1:4" ht="15" customHeight="1">
      <c r="A8" s="446"/>
      <c r="B8" s="446"/>
      <c r="C8" s="446"/>
      <c r="D8" s="448"/>
    </row>
    <row r="9" spans="1:4" ht="15.75" customHeight="1">
      <c r="A9" s="446"/>
      <c r="B9" s="446"/>
      <c r="C9" s="446"/>
      <c r="D9" s="448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1" t="s">
        <v>44</v>
      </c>
      <c r="B14" s="442"/>
      <c r="C14" s="31"/>
      <c r="D14" s="379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79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514</v>
      </c>
      <c r="D22" s="212">
        <v>0</v>
      </c>
    </row>
    <row r="23" spans="1:4" ht="18.75" customHeight="1">
      <c r="A23" s="441" t="s">
        <v>64</v>
      </c>
      <c r="B23" s="442"/>
      <c r="C23" s="28"/>
      <c r="D23" s="383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526</v>
      </c>
      <c r="C27" s="33" t="s">
        <v>525</v>
      </c>
      <c r="D27" s="380">
        <v>0</v>
      </c>
    </row>
    <row r="28" spans="1:4" ht="14.25" customHeight="1">
      <c r="A28" s="28" t="s">
        <v>53</v>
      </c>
      <c r="B28" s="37" t="s">
        <v>543</v>
      </c>
      <c r="C28" s="28" t="s">
        <v>544</v>
      </c>
      <c r="D28" s="383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384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43"/>
      <c r="C33" s="444"/>
      <c r="D33" s="444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49" t="s">
        <v>223</v>
      </c>
      <c r="F1" s="449"/>
      <c r="G1" s="449"/>
    </row>
    <row r="2" ht="12.75">
      <c r="G2" s="346" t="s">
        <v>545</v>
      </c>
    </row>
    <row r="3" spans="1:7" ht="42.75" customHeight="1">
      <c r="A3" s="451" t="s">
        <v>82</v>
      </c>
      <c r="B3" s="451"/>
      <c r="C3" s="451"/>
      <c r="D3" s="451"/>
      <c r="E3" s="451"/>
      <c r="F3" s="451"/>
      <c r="G3" s="451"/>
    </row>
    <row r="4" spans="1:7" s="47" customFormat="1" ht="20.25" customHeight="1">
      <c r="A4" s="446" t="s">
        <v>0</v>
      </c>
      <c r="B4" s="452" t="s">
        <v>8</v>
      </c>
      <c r="C4" s="452" t="s">
        <v>79</v>
      </c>
      <c r="D4" s="448" t="s">
        <v>77</v>
      </c>
      <c r="E4" s="448" t="s">
        <v>83</v>
      </c>
      <c r="F4" s="448" t="s">
        <v>78</v>
      </c>
      <c r="G4" s="448"/>
    </row>
    <row r="5" spans="1:7" s="47" customFormat="1" ht="65.25" customHeight="1">
      <c r="A5" s="446"/>
      <c r="B5" s="453"/>
      <c r="C5" s="453"/>
      <c r="D5" s="454"/>
      <c r="E5" s="448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3">
        <v>750</v>
      </c>
      <c r="B7" s="323"/>
      <c r="C7" s="323" t="s">
        <v>233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257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3">
        <v>751</v>
      </c>
      <c r="B9" s="323"/>
      <c r="C9" s="324" t="s">
        <v>236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258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3">
        <v>752</v>
      </c>
      <c r="B11" s="323"/>
      <c r="C11" s="324" t="s">
        <v>452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451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3">
        <v>752</v>
      </c>
      <c r="B13" s="323"/>
      <c r="C13" s="325" t="s">
        <v>452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451</v>
      </c>
      <c r="D14" s="326">
        <v>0</v>
      </c>
      <c r="E14" s="326">
        <v>0</v>
      </c>
      <c r="F14" s="326">
        <v>0</v>
      </c>
      <c r="G14" s="326">
        <v>0</v>
      </c>
    </row>
    <row r="15" spans="1:7" s="1" customFormat="1" ht="29.25" customHeight="1" hidden="1">
      <c r="A15" s="323">
        <v>754</v>
      </c>
      <c r="B15" s="323"/>
      <c r="C15" s="325" t="s">
        <v>260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27"/>
      <c r="B16" s="327">
        <v>75412</v>
      </c>
      <c r="C16" s="328" t="s">
        <v>314</v>
      </c>
      <c r="D16" s="326">
        <v>0</v>
      </c>
      <c r="E16" s="326">
        <v>0</v>
      </c>
      <c r="F16" s="326">
        <v>0</v>
      </c>
      <c r="G16" s="326">
        <v>0</v>
      </c>
    </row>
    <row r="17" spans="1:7" ht="19.5" customHeight="1" hidden="1">
      <c r="A17" s="18"/>
      <c r="B17" s="18">
        <v>75414</v>
      </c>
      <c r="C17" s="18" t="s">
        <v>259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3">
        <v>852</v>
      </c>
      <c r="B18" s="323"/>
      <c r="C18" s="323" t="s">
        <v>249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515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516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3">
        <v>855</v>
      </c>
      <c r="B21" s="323"/>
      <c r="C21" s="323" t="s">
        <v>489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490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37"/>
      <c r="B23" s="337">
        <v>85502</v>
      </c>
      <c r="C23" s="338" t="s">
        <v>434</v>
      </c>
      <c r="D23" s="339">
        <v>1677000</v>
      </c>
      <c r="E23" s="339">
        <v>1677000</v>
      </c>
      <c r="F23" s="339">
        <v>1677000</v>
      </c>
      <c r="G23" s="339">
        <v>0</v>
      </c>
    </row>
    <row r="24" spans="1:23" s="344" customFormat="1" ht="20.25" customHeight="1">
      <c r="A24" s="18"/>
      <c r="B24" s="18">
        <v>85504</v>
      </c>
      <c r="C24" s="182" t="s">
        <v>446</v>
      </c>
      <c r="D24" s="178">
        <v>238000</v>
      </c>
      <c r="E24" s="178">
        <v>238000</v>
      </c>
      <c r="F24" s="345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527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0"/>
      <c r="B26" s="341"/>
      <c r="C26" s="342" t="s">
        <v>1</v>
      </c>
      <c r="D26" s="343">
        <f>D7+D11+D18+D15+D13+D9+D21</f>
        <v>8761994</v>
      </c>
      <c r="E26" s="343">
        <f>E7+E11+E18+E15+E13+E21+E9</f>
        <v>8761994</v>
      </c>
      <c r="F26" s="343">
        <f>F7+F11+F18+F15+F13+F9+F21</f>
        <v>8761994</v>
      </c>
      <c r="G26" s="343">
        <f>G7+G11+G18+G15+G13</f>
        <v>0</v>
      </c>
    </row>
    <row r="27" spans="1:7" s="140" customFormat="1" ht="19.5" customHeight="1">
      <c r="A27" s="450"/>
      <c r="B27" s="450"/>
      <c r="C27" s="450"/>
      <c r="D27" s="450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409</v>
      </c>
    </row>
    <row r="3" ht="15.75" customHeight="1">
      <c r="D3" s="3" t="s">
        <v>423</v>
      </c>
    </row>
    <row r="4" ht="30" customHeight="1"/>
    <row r="5" spans="1:5" ht="78" customHeight="1">
      <c r="A5" s="455" t="s">
        <v>86</v>
      </c>
      <c r="B5" s="455"/>
      <c r="C5" s="455"/>
      <c r="D5" s="455"/>
      <c r="E5" s="455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56" t="s">
        <v>7</v>
      </c>
      <c r="C9" s="457"/>
      <c r="D9" s="457"/>
      <c r="E9" s="458"/>
    </row>
    <row r="10" spans="1:5" ht="69" customHeight="1">
      <c r="A10" s="57">
        <v>1</v>
      </c>
      <c r="B10" s="58">
        <v>756</v>
      </c>
      <c r="C10" s="58"/>
      <c r="D10" s="154" t="s">
        <v>250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241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59" t="s">
        <v>91</v>
      </c>
      <c r="C15" s="460"/>
      <c r="D15" s="460"/>
      <c r="E15" s="461"/>
    </row>
    <row r="16" spans="1:5" s="138" customFormat="1" ht="30" customHeight="1">
      <c r="A16" s="135">
        <v>1</v>
      </c>
      <c r="B16" s="136">
        <v>851</v>
      </c>
      <c r="C16" s="136"/>
      <c r="D16" s="136" t="s">
        <v>251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253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410</v>
      </c>
    </row>
    <row r="3" ht="12.75" customHeight="1">
      <c r="D3" s="3" t="s">
        <v>424</v>
      </c>
    </row>
    <row r="4" spans="1:5" ht="78" customHeight="1">
      <c r="A4" s="455" t="s">
        <v>92</v>
      </c>
      <c r="B4" s="455"/>
      <c r="C4" s="455"/>
      <c r="D4" s="455"/>
      <c r="E4" s="455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251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252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0" t="s">
        <v>439</v>
      </c>
      <c r="B1" s="440"/>
      <c r="C1" s="440"/>
      <c r="D1" s="440"/>
      <c r="E1" s="440"/>
    </row>
    <row r="2" ht="12.75">
      <c r="E2" s="346" t="s">
        <v>545</v>
      </c>
    </row>
    <row r="3" spans="1:5" ht="77.25" customHeight="1">
      <c r="A3" s="445" t="s">
        <v>552</v>
      </c>
      <c r="B3" s="445"/>
      <c r="C3" s="445"/>
      <c r="D3" s="445"/>
      <c r="E3" s="445"/>
    </row>
    <row r="4" spans="4:5" ht="19.5" customHeight="1">
      <c r="D4" s="3"/>
      <c r="E4" s="133"/>
    </row>
    <row r="5" spans="1:5" ht="19.5" customHeight="1">
      <c r="A5" s="446" t="s">
        <v>35</v>
      </c>
      <c r="B5" s="446" t="s">
        <v>0</v>
      </c>
      <c r="C5" s="446" t="s">
        <v>8</v>
      </c>
      <c r="D5" s="447" t="s">
        <v>98</v>
      </c>
      <c r="E5" s="465" t="s">
        <v>99</v>
      </c>
    </row>
    <row r="6" spans="1:5" ht="19.5" customHeight="1">
      <c r="A6" s="446"/>
      <c r="B6" s="446"/>
      <c r="C6" s="446"/>
      <c r="D6" s="447"/>
      <c r="E6" s="466"/>
    </row>
    <row r="7" spans="1:5" ht="19.5" customHeight="1">
      <c r="A7" s="446"/>
      <c r="B7" s="446"/>
      <c r="C7" s="446"/>
      <c r="D7" s="447"/>
      <c r="E7" s="467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2" t="s">
        <v>254</v>
      </c>
      <c r="E9" s="353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2" t="s">
        <v>255</v>
      </c>
      <c r="E10" s="353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2" t="s">
        <v>254</v>
      </c>
      <c r="E11" s="353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256</v>
      </c>
      <c r="E12" s="353">
        <v>396547</v>
      </c>
    </row>
    <row r="13" spans="1:5" s="3" customFormat="1" ht="30" customHeight="1">
      <c r="A13" s="462" t="s">
        <v>1</v>
      </c>
      <c r="B13" s="463"/>
      <c r="C13" s="463"/>
      <c r="D13" s="464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2022-11-09T12:56:03Z</cp:lastPrinted>
  <dcterms:created xsi:type="dcterms:W3CDTF">2009-10-15T10:17:39Z</dcterms:created>
  <dcterms:modified xsi:type="dcterms:W3CDTF">2022-11-14T10:06:31Z</dcterms:modified>
  <cp:category/>
  <cp:version/>
  <cp:contentType/>
  <cp:contentStatus/>
</cp:coreProperties>
</file>